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AJC\Documents\HORARIOS\HORARIOS 2019-1\"/>
    </mc:Choice>
  </mc:AlternateContent>
  <bookViews>
    <workbookView xWindow="0" yWindow="0" windowWidth="19200" windowHeight="7320"/>
  </bookViews>
  <sheets>
    <sheet name="Consolidado Noche Norte" sheetId="1" r:id="rId1"/>
    <sheet name="Consolidado Sábado Norte y Sur" sheetId="2" r:id="rId2"/>
  </sheets>
  <definedNames>
    <definedName name="_xlnm._FilterDatabase" localSheetId="0" hidden="1">'Consolidado Noche Norte'!$A$13:$F$112</definedName>
    <definedName name="_xlnm._FilterDatabase" localSheetId="1" hidden="1">'Consolidado Sábado Norte y Sur'!$A$13:$E$155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X74" i="1" l="1"/>
  <c r="DZ74" i="1" s="1"/>
  <c r="AK19" i="2" l="1"/>
  <c r="DX65" i="1"/>
  <c r="AK81" i="2"/>
  <c r="AK137" i="2" l="1"/>
  <c r="E69" i="2"/>
  <c r="DX92" i="1" l="1"/>
  <c r="DX91" i="1"/>
  <c r="DX90" i="1"/>
  <c r="DX87" i="1"/>
  <c r="DX43" i="1" l="1"/>
  <c r="DX41" i="1"/>
  <c r="DX37" i="1"/>
  <c r="DX35" i="1"/>
  <c r="DX30" i="1"/>
  <c r="DX26" i="1"/>
  <c r="DX27" i="1"/>
  <c r="DX24" i="1"/>
  <c r="DX23" i="1"/>
  <c r="DX28" i="1"/>
  <c r="DX25" i="1"/>
  <c r="DX19" i="1"/>
  <c r="AK150" i="2" l="1"/>
  <c r="AM150" i="2" s="1"/>
  <c r="AK149" i="2"/>
  <c r="AM149" i="2" s="1"/>
  <c r="AK148" i="2"/>
  <c r="AK146" i="2"/>
  <c r="AK139" i="2"/>
  <c r="AK138" i="2"/>
  <c r="AK131" i="2"/>
  <c r="AK130" i="2"/>
  <c r="AK129" i="2"/>
  <c r="AK125" i="2"/>
  <c r="AK124" i="2"/>
  <c r="AK123" i="2"/>
  <c r="AK122" i="2"/>
  <c r="AK120" i="2"/>
  <c r="AK119" i="2"/>
  <c r="AK118" i="2"/>
  <c r="AK116" i="2"/>
  <c r="AK115" i="2"/>
  <c r="AK114" i="2"/>
  <c r="AK113" i="2"/>
  <c r="AK109" i="2"/>
  <c r="AK108" i="2"/>
  <c r="AK107" i="2"/>
  <c r="AK99" i="2"/>
  <c r="AK98" i="2"/>
  <c r="AK97" i="2"/>
  <c r="AK83" i="2"/>
  <c r="AM83" i="2" s="1"/>
  <c r="AK82" i="2"/>
  <c r="AM82" i="2" s="1"/>
  <c r="AK20" i="2"/>
  <c r="AK27" i="2"/>
  <c r="AK91" i="2"/>
  <c r="AK79" i="2"/>
  <c r="AK78" i="2"/>
  <c r="AK74" i="2"/>
  <c r="AK73" i="2"/>
  <c r="AK72" i="2"/>
  <c r="AK66" i="2"/>
  <c r="AK65" i="2"/>
  <c r="AK60" i="2"/>
  <c r="AK59" i="2"/>
  <c r="AK55" i="2"/>
  <c r="AK54" i="2"/>
  <c r="AK53" i="2"/>
  <c r="AK48" i="2"/>
  <c r="AK47" i="2"/>
  <c r="AK46" i="2"/>
  <c r="AK45" i="2"/>
  <c r="AK42" i="2"/>
  <c r="AK41" i="2"/>
  <c r="AK40" i="2"/>
  <c r="AK35" i="2"/>
  <c r="AK34" i="2"/>
  <c r="AK33" i="2"/>
  <c r="AK26" i="2"/>
  <c r="AK25" i="2"/>
  <c r="AK24" i="2"/>
  <c r="AK23" i="2"/>
  <c r="DX20" i="1"/>
  <c r="DX112" i="1"/>
  <c r="DX110" i="1"/>
  <c r="DX109" i="1"/>
  <c r="DX89" i="1"/>
  <c r="DX76" i="1" l="1"/>
  <c r="DZ76" i="1" s="1"/>
  <c r="DX75" i="1"/>
  <c r="DZ75" i="1" s="1"/>
  <c r="DX73" i="1"/>
  <c r="DX68" i="1"/>
  <c r="DX66" i="1"/>
  <c r="DX64" i="1"/>
  <c r="DX63" i="1" l="1"/>
  <c r="DX57" i="1"/>
  <c r="DX56" i="1"/>
  <c r="DX55" i="1"/>
  <c r="DX52" i="1"/>
  <c r="DX51" i="1"/>
  <c r="DX49" i="1"/>
  <c r="DX39" i="1" l="1"/>
  <c r="DX32" i="1"/>
  <c r="DX31" i="1"/>
  <c r="DX17" i="1" l="1"/>
  <c r="DZ112" i="1" l="1"/>
  <c r="DX111" i="1"/>
  <c r="DZ111" i="1" s="1"/>
  <c r="DZ110" i="1"/>
  <c r="DZ109" i="1"/>
  <c r="DX108" i="1"/>
  <c r="DZ108" i="1" s="1"/>
  <c r="DX107" i="1"/>
  <c r="DZ107" i="1" s="1"/>
  <c r="DX71" i="1" l="1"/>
  <c r="DZ71" i="1" s="1"/>
  <c r="A62" i="1"/>
  <c r="B62" i="1"/>
  <c r="D62" i="1"/>
  <c r="A69" i="2"/>
  <c r="B69" i="2"/>
  <c r="D69" i="2"/>
  <c r="M13" i="1"/>
  <c r="N13" i="1" s="1"/>
  <c r="P13" i="1" s="1"/>
  <c r="R13" i="1" s="1"/>
  <c r="S13" i="1" s="1"/>
  <c r="AM120" i="2"/>
  <c r="AM46" i="2"/>
  <c r="AM45" i="2"/>
  <c r="AM122" i="2"/>
  <c r="DZ43" i="1"/>
  <c r="AM148" i="2"/>
  <c r="AK147" i="2"/>
  <c r="AM147" i="2" s="1"/>
  <c r="AM146" i="2"/>
  <c r="AK145" i="2"/>
  <c r="AM145" i="2" s="1"/>
  <c r="AK144" i="2"/>
  <c r="AM144" i="2" s="1"/>
  <c r="AM143" i="2"/>
  <c r="AK142" i="2"/>
  <c r="AM142" i="2" s="1"/>
  <c r="AK140" i="2"/>
  <c r="AM140" i="2" s="1"/>
  <c r="AM139" i="2"/>
  <c r="AM138" i="2"/>
  <c r="AM137" i="2"/>
  <c r="AK136" i="2"/>
  <c r="AM136" i="2" s="1"/>
  <c r="AK135" i="2"/>
  <c r="AM135" i="2" s="1"/>
  <c r="AK134" i="2"/>
  <c r="AM134" i="2" s="1"/>
  <c r="AK133" i="2"/>
  <c r="AM133" i="2" s="1"/>
  <c r="AK132" i="2"/>
  <c r="AM132" i="2" s="1"/>
  <c r="AK128" i="2"/>
  <c r="AM128" i="2" s="1"/>
  <c r="AK127" i="2"/>
  <c r="AM127" i="2" s="1"/>
  <c r="AK126" i="2"/>
  <c r="AM126" i="2" s="1"/>
  <c r="AK121" i="2"/>
  <c r="AM121" i="2" s="1"/>
  <c r="AM119" i="2"/>
  <c r="AM118" i="2"/>
  <c r="AM116" i="2"/>
  <c r="AM115" i="2"/>
  <c r="AM114" i="2"/>
  <c r="AM113" i="2"/>
  <c r="AK112" i="2"/>
  <c r="AM112" i="2" s="1"/>
  <c r="AK111" i="2"/>
  <c r="AM111" i="2" s="1"/>
  <c r="AK110" i="2"/>
  <c r="AM110" i="2" s="1"/>
  <c r="AM109" i="2"/>
  <c r="AM108" i="2"/>
  <c r="AM107" i="2"/>
  <c r="AK106" i="2"/>
  <c r="AM106" i="2" s="1"/>
  <c r="AK105" i="2"/>
  <c r="AM105" i="2" s="1"/>
  <c r="AK104" i="2"/>
  <c r="AM104" i="2" s="1"/>
  <c r="AK102" i="2"/>
  <c r="AM102" i="2" s="1"/>
  <c r="AK101" i="2"/>
  <c r="AM101" i="2" s="1"/>
  <c r="AK100" i="2"/>
  <c r="AM100" i="2" s="1"/>
  <c r="AM99" i="2"/>
  <c r="AM98" i="2"/>
  <c r="AM97" i="2"/>
  <c r="AK96" i="2"/>
  <c r="AM96" i="2" s="1"/>
  <c r="AK95" i="2"/>
  <c r="AM95" i="2" s="1"/>
  <c r="AK94" i="2"/>
  <c r="AM94" i="2" s="1"/>
  <c r="AM91" i="2"/>
  <c r="AK90" i="2"/>
  <c r="AM90" i="2" s="1"/>
  <c r="AM81" i="2"/>
  <c r="AM79" i="2"/>
  <c r="AM78" i="2"/>
  <c r="AK77" i="2"/>
  <c r="AM77" i="2" s="1"/>
  <c r="AK76" i="2"/>
  <c r="AM76" i="2" s="1"/>
  <c r="AK75" i="2"/>
  <c r="AM75" i="2" s="1"/>
  <c r="AK71" i="2"/>
  <c r="AM71" i="2" s="1"/>
  <c r="AK69" i="2"/>
  <c r="AM69" i="2" s="1"/>
  <c r="AK70" i="2"/>
  <c r="AM70" i="2" s="1"/>
  <c r="AK68" i="2"/>
  <c r="AM68" i="2" s="1"/>
  <c r="AK49" i="2"/>
  <c r="AM49" i="2" s="1"/>
  <c r="AK31" i="2"/>
  <c r="AM31" i="2" s="1"/>
  <c r="AM27" i="2"/>
  <c r="AM20" i="2"/>
  <c r="DX104" i="1"/>
  <c r="DZ104" i="1" s="1"/>
  <c r="DX103" i="1"/>
  <c r="DZ103" i="1" s="1"/>
  <c r="DX102" i="1"/>
  <c r="DZ102" i="1" s="1"/>
  <c r="DX106" i="1"/>
  <c r="DZ106" i="1" s="1"/>
  <c r="DX105" i="1"/>
  <c r="DZ105" i="1" s="1"/>
  <c r="DX101" i="1"/>
  <c r="DZ101" i="1" s="1"/>
  <c r="DX99" i="1"/>
  <c r="DZ99" i="1" s="1"/>
  <c r="DX98" i="1"/>
  <c r="DZ98" i="1" s="1"/>
  <c r="DX97" i="1"/>
  <c r="DZ97" i="1" s="1"/>
  <c r="DX96" i="1"/>
  <c r="DZ96" i="1" s="1"/>
  <c r="DX95" i="1"/>
  <c r="DZ95" i="1" s="1"/>
  <c r="DX94" i="1"/>
  <c r="DZ94" i="1" s="1"/>
  <c r="DZ92" i="1"/>
  <c r="DZ91" i="1"/>
  <c r="DZ90" i="1"/>
  <c r="DZ89" i="1"/>
  <c r="DX88" i="1"/>
  <c r="DZ88" i="1" s="1"/>
  <c r="DZ87" i="1"/>
  <c r="DZ73" i="1"/>
  <c r="DX72" i="1"/>
  <c r="DZ72" i="1" s="1"/>
  <c r="DX70" i="1"/>
  <c r="DZ70" i="1" s="1"/>
  <c r="DZ68" i="1"/>
  <c r="DZ65" i="1"/>
  <c r="DZ64" i="1"/>
  <c r="DX61" i="1"/>
  <c r="DZ61" i="1" s="1"/>
  <c r="DX67" i="1"/>
  <c r="DZ67" i="1" s="1"/>
  <c r="DZ66" i="1"/>
  <c r="DZ63" i="1"/>
  <c r="DX62" i="1"/>
  <c r="DZ62" i="1" s="1"/>
  <c r="DX59" i="1"/>
  <c r="DZ59" i="1" s="1"/>
  <c r="DZ55" i="1"/>
  <c r="DX60" i="1"/>
  <c r="DZ60" i="1" s="1"/>
  <c r="DX58" i="1"/>
  <c r="DZ58" i="1" s="1"/>
  <c r="DZ57" i="1"/>
  <c r="DZ56" i="1"/>
  <c r="DZ49" i="1"/>
  <c r="DX54" i="1"/>
  <c r="DZ54" i="1" s="1"/>
  <c r="DX53" i="1"/>
  <c r="DZ53" i="1" s="1"/>
  <c r="DZ52" i="1"/>
  <c r="DZ51" i="1"/>
  <c r="DX50" i="1"/>
  <c r="DZ50" i="1" s="1"/>
  <c r="DX48" i="1"/>
  <c r="DZ48" i="1" s="1"/>
  <c r="DX47" i="1"/>
  <c r="DZ47" i="1" s="1"/>
  <c r="DX46" i="1"/>
  <c r="DZ46" i="1" s="1"/>
  <c r="DX45" i="1"/>
  <c r="DZ45" i="1" s="1"/>
  <c r="DX42" i="1"/>
  <c r="DZ42" i="1" s="1"/>
  <c r="DZ41" i="1"/>
  <c r="DX40" i="1"/>
  <c r="DZ40" i="1" s="1"/>
  <c r="DZ39" i="1"/>
  <c r="DX38" i="1"/>
  <c r="DZ38" i="1" s="1"/>
  <c r="DZ37" i="1"/>
  <c r="DX36" i="1"/>
  <c r="DZ36" i="1" s="1"/>
  <c r="DZ35" i="1"/>
  <c r="DX34" i="1"/>
  <c r="DZ34" i="1" s="1"/>
  <c r="DX33" i="1"/>
  <c r="DZ33" i="1" s="1"/>
  <c r="DZ32" i="1"/>
  <c r="DZ31" i="1"/>
  <c r="DZ30" i="1"/>
  <c r="DZ28" i="1"/>
  <c r="DZ27" i="1"/>
  <c r="DZ26" i="1"/>
  <c r="DZ25" i="1"/>
  <c r="DZ24" i="1"/>
  <c r="DZ23" i="1"/>
  <c r="DZ17" i="1"/>
  <c r="DZ20" i="1"/>
  <c r="DZ19" i="1"/>
  <c r="DX21" i="1"/>
  <c r="DZ21" i="1" s="1"/>
  <c r="DX16" i="1"/>
  <c r="DZ16" i="1" s="1"/>
  <c r="DX18" i="1"/>
  <c r="DZ18" i="1" s="1"/>
  <c r="DB84" i="1"/>
  <c r="DD84" i="1" s="1"/>
  <c r="CW84" i="1"/>
  <c r="CY84" i="1" s="1"/>
  <c r="CR84" i="1"/>
  <c r="CT84" i="1" s="1"/>
  <c r="CM84" i="1"/>
  <c r="CO84" i="1" s="1"/>
  <c r="CH84" i="1"/>
  <c r="CJ84" i="1" s="1"/>
  <c r="CC84" i="1"/>
  <c r="CE84" i="1" s="1"/>
  <c r="BX84" i="1"/>
  <c r="BD84" i="1"/>
  <c r="BF84" i="1" s="1"/>
  <c r="BI84" i="1" s="1"/>
  <c r="BK84" i="1" s="1"/>
  <c r="BN84" i="1" s="1"/>
  <c r="BP84" i="1" s="1"/>
  <c r="BS84" i="1" s="1"/>
  <c r="AJ84" i="1"/>
  <c r="AL84" i="1" s="1"/>
  <c r="AM84" i="1" s="1"/>
  <c r="M84" i="1"/>
  <c r="N84" i="1" s="1"/>
  <c r="P84" i="1" s="1"/>
  <c r="R84" i="1" s="1"/>
  <c r="S84" i="1" s="1"/>
  <c r="H84" i="1"/>
  <c r="I84" i="1" s="1"/>
  <c r="J84" i="1" s="1"/>
  <c r="DB13" i="1"/>
  <c r="DD13" i="1" s="1"/>
  <c r="CW13" i="1"/>
  <c r="CY13" i="1" s="1"/>
  <c r="DD9" i="1"/>
  <c r="CW9" i="1"/>
  <c r="CY9" i="1" s="1"/>
  <c r="CR13" i="1"/>
  <c r="CT13" i="1" s="1"/>
  <c r="CM13" i="1"/>
  <c r="CO13" i="1" s="1"/>
  <c r="CH13" i="1"/>
  <c r="CJ13" i="1" s="1"/>
  <c r="CC13" i="1"/>
  <c r="CE13" i="1" s="1"/>
  <c r="CR9" i="1"/>
  <c r="CT9" i="1" s="1"/>
  <c r="CM9" i="1"/>
  <c r="CO9" i="1" s="1"/>
  <c r="CH9" i="1"/>
  <c r="CJ9" i="1" s="1"/>
  <c r="CC9" i="1"/>
  <c r="CE9" i="1" s="1"/>
  <c r="BX13" i="1"/>
  <c r="BF13" i="1"/>
  <c r="BI13" i="1" s="1"/>
  <c r="BK13" i="1" s="1"/>
  <c r="BN13" i="1" s="1"/>
  <c r="BP13" i="1" s="1"/>
  <c r="BS13" i="1" s="1"/>
  <c r="AL9" i="1"/>
  <c r="AM9" i="1" s="1"/>
  <c r="N9" i="1"/>
  <c r="E140" i="2"/>
  <c r="D140" i="2"/>
  <c r="B140" i="2"/>
  <c r="A140" i="2"/>
  <c r="AM141" i="2"/>
  <c r="AI87" i="2"/>
  <c r="AJ87" i="2" s="1"/>
  <c r="Z87" i="2"/>
  <c r="AA87" i="2" s="1"/>
  <c r="AB87" i="2" s="1"/>
  <c r="V87" i="2"/>
  <c r="W87" i="2" s="1"/>
  <c r="X87" i="2" s="1"/>
  <c r="R87" i="2"/>
  <c r="S87" i="2" s="1"/>
  <c r="T87" i="2" s="1"/>
  <c r="M87" i="2"/>
  <c r="N87" i="2" s="1"/>
  <c r="O87" i="2" s="1"/>
  <c r="I87" i="2"/>
  <c r="J87" i="2" s="1"/>
  <c r="K87" i="2" s="1"/>
  <c r="AM74" i="2"/>
  <c r="AM73" i="2"/>
  <c r="AM72" i="2"/>
  <c r="AK28" i="2"/>
  <c r="AM28" i="2" s="1"/>
  <c r="AM26" i="2"/>
  <c r="AM25" i="2"/>
  <c r="AM24" i="2"/>
  <c r="AM23" i="2"/>
  <c r="AI13" i="2"/>
  <c r="AJ13" i="2" s="1"/>
  <c r="AJ13" i="1"/>
  <c r="AM13" i="1" s="1"/>
  <c r="I13" i="1"/>
  <c r="J13" i="1" s="1"/>
  <c r="BD9" i="1"/>
  <c r="BF9" i="1" s="1"/>
  <c r="BI9" i="1" s="1"/>
  <c r="BK9" i="1" s="1"/>
  <c r="BP9" i="1" s="1"/>
  <c r="BS9" i="1" s="1"/>
  <c r="AM66" i="2"/>
  <c r="AM131" i="2"/>
  <c r="AM130" i="2"/>
  <c r="AM129" i="2"/>
  <c r="AM67" i="2"/>
  <c r="AM65" i="2"/>
  <c r="AK64" i="2"/>
  <c r="AM64" i="2" s="1"/>
  <c r="AK63" i="2"/>
  <c r="AM63" i="2" s="1"/>
  <c r="AK62" i="2"/>
  <c r="AM62" i="2" s="1"/>
  <c r="I9" i="1"/>
  <c r="J9" i="1" s="1"/>
  <c r="Z13" i="2"/>
  <c r="AA13" i="2" s="1"/>
  <c r="AB13" i="2" s="1"/>
  <c r="V13" i="2"/>
  <c r="W13" i="2" s="1"/>
  <c r="X13" i="2" s="1"/>
  <c r="R13" i="2"/>
  <c r="S13" i="2" s="1"/>
  <c r="T13" i="2" s="1"/>
  <c r="N13" i="2"/>
  <c r="O13" i="2" s="1"/>
  <c r="I13" i="2"/>
  <c r="J13" i="2" s="1"/>
  <c r="K13" i="2" s="1"/>
  <c r="DZ100" i="1"/>
  <c r="AK16" i="2"/>
  <c r="AM16" i="2" s="1"/>
  <c r="AK17" i="2"/>
  <c r="AM17" i="2" s="1"/>
  <c r="AK18" i="2"/>
  <c r="AM18" i="2" s="1"/>
  <c r="AM19" i="2"/>
  <c r="AK22" i="2"/>
  <c r="AM22" i="2" s="1"/>
  <c r="AM21" i="2"/>
  <c r="AK30" i="2"/>
  <c r="AM30" i="2" s="1"/>
  <c r="AK32" i="2"/>
  <c r="AM32" i="2" s="1"/>
  <c r="AM33" i="2"/>
  <c r="AM34" i="2"/>
  <c r="AM35" i="2"/>
  <c r="AK37" i="2"/>
  <c r="AM37" i="2" s="1"/>
  <c r="AK38" i="2"/>
  <c r="AM38" i="2" s="1"/>
  <c r="AK39" i="2"/>
  <c r="AM39" i="2" s="1"/>
  <c r="AM40" i="2"/>
  <c r="AM41" i="2"/>
  <c r="AM42" i="2"/>
  <c r="AK43" i="2"/>
  <c r="AM43" i="2" s="1"/>
  <c r="AK44" i="2"/>
  <c r="AM44" i="2" s="1"/>
  <c r="AM47" i="2"/>
  <c r="AM48" i="2"/>
  <c r="AK51" i="2"/>
  <c r="AM51" i="2" s="1"/>
  <c r="AK52" i="2"/>
  <c r="AM52" i="2" s="1"/>
  <c r="AM53" i="2"/>
  <c r="AM54" i="2"/>
  <c r="AM55" i="2"/>
  <c r="AK56" i="2"/>
  <c r="AM56" i="2" s="1"/>
  <c r="AK57" i="2"/>
  <c r="AM57" i="2" s="1"/>
  <c r="AK58" i="2"/>
  <c r="AM58" i="2" s="1"/>
  <c r="AM59" i="2"/>
  <c r="AM60" i="2"/>
  <c r="AM61" i="2"/>
  <c r="AK93" i="2"/>
  <c r="AM93" i="2" s="1"/>
  <c r="AM92" i="2"/>
  <c r="AM123" i="2"/>
  <c r="AM124" i="2"/>
  <c r="AM125" i="2"/>
  <c r="DZ22" i="1"/>
  <c r="DZ29" i="1"/>
  <c r="V9" i="2"/>
  <c r="W9" i="2" s="1"/>
  <c r="X9" i="2" s="1"/>
  <c r="Z9" i="2"/>
  <c r="AA9" i="2" s="1"/>
  <c r="AB9" i="2" s="1"/>
  <c r="R9" i="2"/>
  <c r="S9" i="2" s="1"/>
  <c r="T9" i="2" s="1"/>
  <c r="M9" i="2"/>
  <c r="N9" i="2" s="1"/>
  <c r="O9" i="2" s="1"/>
  <c r="I9" i="2"/>
  <c r="J9" i="2" s="1"/>
  <c r="K9" i="2" s="1"/>
  <c r="EM111" i="1"/>
  <c r="BX9" i="1"/>
  <c r="BA9" i="1"/>
  <c r="R9" i="1" l="1"/>
  <c r="S9" i="1" s="1"/>
  <c r="AN139" i="2"/>
  <c r="AO61" i="2"/>
  <c r="AQ13" i="1"/>
  <c r="AQ9" i="1"/>
  <c r="W13" i="1"/>
  <c r="X13" i="1" s="1"/>
  <c r="EA93" i="1"/>
  <c r="EM113" i="1" s="1"/>
  <c r="AR139" i="2" s="1"/>
  <c r="W84" i="1"/>
  <c r="X84" i="1" s="1"/>
  <c r="AQ84" i="1"/>
  <c r="W9" i="1" l="1"/>
  <c r="X9" i="1" s="1"/>
  <c r="AC9" i="1" s="1"/>
  <c r="AR9" i="1"/>
  <c r="AT9" i="1"/>
  <c r="AV9" i="1" s="1"/>
  <c r="AB13" i="1"/>
  <c r="AC13" i="1" s="1"/>
  <c r="AR13" i="1"/>
  <c r="AV13" i="1"/>
  <c r="AY13" i="1" s="1"/>
  <c r="AT84" i="1"/>
  <c r="AV84" i="1" s="1"/>
  <c r="AR84" i="1"/>
  <c r="AB84" i="1"/>
  <c r="AC84" i="1" s="1"/>
  <c r="AG13" i="1" l="1"/>
  <c r="AH13" i="1" s="1"/>
  <c r="AG9" i="1"/>
  <c r="AH9" i="1" s="1"/>
  <c r="AG84" i="1"/>
  <c r="AH84" i="1" s="1"/>
</calcChain>
</file>

<file path=xl/comments1.xml><?xml version="1.0" encoding="utf-8"?>
<comments xmlns="http://schemas.openxmlformats.org/spreadsheetml/2006/main">
  <authors>
    <author>USUARIO</author>
    <author/>
  </authors>
  <commentList>
    <comment ref="N43" authorId="0" shapeId="0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 SPA debe durar máximo una hora y media. Inicia el PMA, desde este día a las 8:00 pm</t>
        </r>
      </text>
    </comment>
    <comment ref="R61" authorId="0" shapeId="0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Inducción Coordinación de practicas. Específicaciones de la practica.</t>
        </r>
      </text>
    </comment>
    <comment ref="X64" authorId="0" shapeId="0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Inducción Bienestar Universitario. Preparación para la vida laboral</t>
        </r>
      </text>
    </comment>
    <comment ref="DX82" authorId="1" shapeId="0">
      <text>
        <r>
          <rPr>
            <sz val="10"/>
            <color rgb="FF000000"/>
            <rFont val="Arial"/>
            <family val="2"/>
          </rPr>
          <t xml:space="preserve">Edwin Mauricio Millan Hernandez:
</t>
        </r>
        <r>
          <rPr>
            <sz val="10"/>
            <color rgb="FF000000"/>
            <rFont val="Arial"/>
            <family val="2"/>
          </rPr>
          <t>Horas para el trabajo dirigido del profesor al estudiante, en aula</t>
        </r>
      </text>
    </comment>
    <comment ref="DY82" authorId="1" shapeId="0">
      <text>
        <r>
          <rPr>
            <sz val="10"/>
            <color rgb="FF000000"/>
            <rFont val="Arial"/>
            <family val="2"/>
          </rPr>
          <t>Edwin Mauricio Millan Hernandez:
Horas para el trabajo independiente dirigido. Labor del estudiante en Plataforma, basado en las actividades planteadas por el profesor.</t>
        </r>
      </text>
    </comment>
  </commentList>
</comments>
</file>

<file path=xl/comments2.xml><?xml version="1.0" encoding="utf-8"?>
<comments xmlns="http://schemas.openxmlformats.org/spreadsheetml/2006/main">
  <authors>
    <author/>
    <author>USUARIO</author>
  </authors>
  <commentList>
    <comment ref="AK7" authorId="0" shapeId="0">
      <text>
        <r>
          <rPr>
            <sz val="10"/>
            <color rgb="FF000000"/>
            <rFont val="Arial"/>
            <family val="2"/>
          </rPr>
          <t xml:space="preserve">Edwin Mauricio Millan Hernandez:
</t>
        </r>
        <r>
          <rPr>
            <sz val="10"/>
            <color rgb="FF000000"/>
            <rFont val="Arial"/>
            <family val="2"/>
          </rPr>
          <t>Horas para el trabajo dirigido del profesor al estudiante, en aula</t>
        </r>
      </text>
    </comment>
    <comment ref="AL7" authorId="0" shapeId="0">
      <text>
        <r>
          <rPr>
            <sz val="10"/>
            <color rgb="FF000000"/>
            <rFont val="Arial"/>
            <family val="2"/>
          </rPr>
          <t>Edwin Mauricio Millan Hernandez:
Horas para el trabajo independiente dirigido. Labor del estudiante en Plataforma, basado en las actividades planteadas por el profesor.</t>
        </r>
      </text>
    </comment>
    <comment ref="AM7" authorId="0" shapeId="0">
      <text>
        <r>
          <rPr>
            <sz val="10"/>
            <color rgb="FF000000"/>
            <rFont val="Arial"/>
            <family val="2"/>
          </rPr>
          <t xml:space="preserve">Edwin Mauricio Millan Hernandez:
</t>
        </r>
        <r>
          <rPr>
            <sz val="10"/>
            <color rgb="FF000000"/>
            <rFont val="Arial"/>
            <family val="2"/>
          </rPr>
          <t>Total horas que se reconoce al docente en su carga laboral en el semestre, por asignatura.</t>
        </r>
      </text>
    </comment>
    <comment ref="AK11" authorId="0" shapeId="0">
      <text>
        <r>
          <rPr>
            <sz val="10"/>
            <color rgb="FF000000"/>
            <rFont val="Arial"/>
            <family val="2"/>
          </rPr>
          <t xml:space="preserve">Edwin Mauricio Millan Hernandez:
</t>
        </r>
        <r>
          <rPr>
            <sz val="10"/>
            <color rgb="FF000000"/>
            <rFont val="Arial"/>
            <family val="2"/>
          </rPr>
          <t>Horas para el trabajo dirigido del profesor al estudiante, en aula</t>
        </r>
      </text>
    </comment>
    <comment ref="AL11" authorId="0" shapeId="0">
      <text>
        <r>
          <rPr>
            <sz val="10"/>
            <color rgb="FF000000"/>
            <rFont val="Arial"/>
            <family val="2"/>
          </rPr>
          <t xml:space="preserve">Edwin Mauricio Millan Hernandez:
</t>
        </r>
        <r>
          <rPr>
            <sz val="10"/>
            <color rgb="FF000000"/>
            <rFont val="Arial"/>
            <family val="2"/>
          </rPr>
          <t>Horas para el trabajo independiente dirigido. Labor del estudiante en Plataforma, basado en las actividades planteadas por el profesor.</t>
        </r>
      </text>
    </comment>
    <comment ref="AM11" authorId="0" shapeId="0">
      <text>
        <r>
          <rPr>
            <sz val="10"/>
            <color rgb="FF000000"/>
            <rFont val="Arial"/>
            <family val="2"/>
          </rPr>
          <t>Edwin Mauricio Millan Hernandez:
Total horas que se reconoce al docente en su carga laboral en el semestre, por asignatura.</t>
        </r>
      </text>
    </comment>
    <comment ref="DH15" authorId="0" shapeId="0">
      <text>
        <r>
          <rPr>
            <sz val="10"/>
            <color rgb="FF000000"/>
            <rFont val="Arial"/>
            <family val="2"/>
          </rPr>
          <t>USUARIO:
12 de diciembre, cierra semestre de calendario A.</t>
        </r>
      </text>
    </comment>
    <comment ref="H49" authorId="1" shapeId="0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 SPA debe durar máximo una hora y media. Inicia el PMA, desde este día a las 9:00 am</t>
        </r>
      </text>
    </comment>
    <comment ref="H71" authorId="1" shapeId="0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Inducción Bienestar Universitario. Preparación para la vida laboral</t>
        </r>
      </text>
    </comment>
    <comment ref="K74" authorId="1" shapeId="0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Inducción Coordinación de practicas. Específicaciones de la practica.</t>
        </r>
      </text>
    </comment>
    <comment ref="AK85" authorId="0" shapeId="0">
      <text>
        <r>
          <rPr>
            <sz val="10"/>
            <color rgb="FF000000"/>
            <rFont val="Arial"/>
            <family val="2"/>
          </rPr>
          <t xml:space="preserve">Edwin Mauricio Millan Hernandez:
</t>
        </r>
        <r>
          <rPr>
            <sz val="10"/>
            <color rgb="FF000000"/>
            <rFont val="Arial"/>
            <family val="2"/>
          </rPr>
          <t>Horas para el trabajo dirigido del profesor al estudiante, en aula</t>
        </r>
      </text>
    </comment>
    <comment ref="AL85" authorId="0" shapeId="0">
      <text>
        <r>
          <rPr>
            <sz val="10"/>
            <color rgb="FF000000"/>
            <rFont val="Arial"/>
            <family val="2"/>
          </rPr>
          <t>Edwin Mauricio Millan Hernandez:
Horas para el trabajo independiente dirigido. Labor del estudiante en Plataforma, basado en las actividades planteadas por el profesor.</t>
        </r>
      </text>
    </comment>
    <comment ref="AM85" authorId="0" shapeId="0">
      <text>
        <r>
          <rPr>
            <sz val="10"/>
            <color rgb="FF000000"/>
            <rFont val="Arial"/>
            <family val="2"/>
          </rPr>
          <t xml:space="preserve">Edwin Mauricio Millan Hernandez:
</t>
        </r>
        <r>
          <rPr>
            <sz val="10"/>
            <color rgb="FF000000"/>
            <rFont val="Arial"/>
            <family val="2"/>
          </rPr>
          <t>Total horas que se reconoce al docente en su carga laboral en el semestre, por asignatura.</t>
        </r>
      </text>
    </comment>
    <comment ref="I116" authorId="1" shapeId="0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El SPA debe durar máximo una hora y media. Inicia el PMA, desde este día a las 9:00 am</t>
        </r>
      </text>
    </comment>
    <comment ref="J137" authorId="1" shapeId="0">
      <text>
        <r>
          <rPr>
            <b/>
            <sz val="9"/>
            <color rgb="FF000000"/>
            <rFont val="Tahoma"/>
            <family val="2"/>
          </rPr>
          <t>USUARIO: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Inducción Coordinación de practicas. Específicaciones de la practica.</t>
        </r>
      </text>
    </comment>
    <comment ref="K141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Inducción Bienestar Universitario. Preparación para la vida laboral</t>
        </r>
      </text>
    </comment>
  </commentList>
</comments>
</file>

<file path=xl/sharedStrings.xml><?xml version="1.0" encoding="utf-8"?>
<sst xmlns="http://schemas.openxmlformats.org/spreadsheetml/2006/main" count="3434" uniqueCount="220">
  <si>
    <t>INSTITUCION UNIVERSITARIA ANTONIO JOSE CAMACHO</t>
  </si>
  <si>
    <t>FACULTAD DE EDUCACION A DISTANCIA Y VIRTUAL</t>
  </si>
  <si>
    <t>ADMINISTRACIÓN EN SALUD</t>
  </si>
  <si>
    <t>TD</t>
  </si>
  <si>
    <t>TID</t>
  </si>
  <si>
    <t>HORAS</t>
  </si>
  <si>
    <t>LU</t>
  </si>
  <si>
    <t>MA</t>
  </si>
  <si>
    <t>MI</t>
  </si>
  <si>
    <t>JU</t>
  </si>
  <si>
    <t>VI</t>
  </si>
  <si>
    <t>Gr</t>
  </si>
  <si>
    <t>COD</t>
  </si>
  <si>
    <t>ASIGNATURA</t>
  </si>
  <si>
    <t>PLAN</t>
  </si>
  <si>
    <t>No. ESTUD</t>
  </si>
  <si>
    <t>BLOQUE</t>
  </si>
  <si>
    <t>FECHA LIMITE CANCELACIÓN MATERIAS</t>
  </si>
  <si>
    <t>ACTIVIDADES ESPECIALES SEGÚN CALENDARIO ACADEMICO</t>
  </si>
  <si>
    <t>INGRESO PRIMER AVANCE EN ACADEMUSOFT CALENDARIO A</t>
  </si>
  <si>
    <t>INGRESO SEGUNDO AVANCE EN ACADEMUSOFT CALENDARIO A</t>
  </si>
  <si>
    <t>FD495001</t>
  </si>
  <si>
    <t>Introducción a la Salud Pública</t>
  </si>
  <si>
    <t>6:30 - 9:30</t>
  </si>
  <si>
    <t>PVU</t>
  </si>
  <si>
    <t>SPA</t>
  </si>
  <si>
    <t>E1</t>
  </si>
  <si>
    <t>E2</t>
  </si>
  <si>
    <t>E3</t>
  </si>
  <si>
    <t>E4</t>
  </si>
  <si>
    <t>E5</t>
  </si>
  <si>
    <t>E6</t>
  </si>
  <si>
    <t>EF</t>
  </si>
  <si>
    <t>FD495006</t>
  </si>
  <si>
    <t>Ciencia Tecnología y Desarrollo</t>
  </si>
  <si>
    <t>6:30 - 8:30</t>
  </si>
  <si>
    <t>FD495003</t>
  </si>
  <si>
    <t>Principios de Administración</t>
  </si>
  <si>
    <t>FD495004</t>
  </si>
  <si>
    <t>Comunicación y Lenguaje</t>
  </si>
  <si>
    <t>FD495005</t>
  </si>
  <si>
    <t>Cátedra Institucional UNIAJC</t>
  </si>
  <si>
    <t>IND</t>
  </si>
  <si>
    <t>FD495002</t>
  </si>
  <si>
    <t>Matemática I</t>
  </si>
  <si>
    <t>PMA MATEMATICAS</t>
  </si>
  <si>
    <t>PMAT</t>
  </si>
  <si>
    <t>FD495012</t>
  </si>
  <si>
    <t>Iniciativa Empresarial</t>
  </si>
  <si>
    <t>FD495010</t>
  </si>
  <si>
    <t>Contabilidad I</t>
  </si>
  <si>
    <t>FD495009</t>
  </si>
  <si>
    <t>Administración en Salud I</t>
  </si>
  <si>
    <t>FD495008</t>
  </si>
  <si>
    <t>Matemática II</t>
  </si>
  <si>
    <t>FD495011</t>
  </si>
  <si>
    <t>Constitución Política e Instituciones</t>
  </si>
  <si>
    <t>FD495007</t>
  </si>
  <si>
    <t>Salud y Medio Ambiente</t>
  </si>
  <si>
    <t>FD495013</t>
  </si>
  <si>
    <t>Fundamentos de Epidemiología</t>
  </si>
  <si>
    <t>FD495015</t>
  </si>
  <si>
    <t>Administración en Salud II</t>
  </si>
  <si>
    <t>FD495014</t>
  </si>
  <si>
    <t>Estadística I</t>
  </si>
  <si>
    <t>FD495016</t>
  </si>
  <si>
    <t>Microeconomía</t>
  </si>
  <si>
    <t>FD495017</t>
  </si>
  <si>
    <t>Contabilidad II</t>
  </si>
  <si>
    <t>FD495018</t>
  </si>
  <si>
    <t>Legislación Empresarial y Laboral</t>
  </si>
  <si>
    <t>FD495020</t>
  </si>
  <si>
    <t>Estadística II</t>
  </si>
  <si>
    <t>FD495019</t>
  </si>
  <si>
    <t>Indicadores Hospitalarios</t>
  </si>
  <si>
    <t>FD495021</t>
  </si>
  <si>
    <t>Estrategia y Planeación</t>
  </si>
  <si>
    <t>FD495022</t>
  </si>
  <si>
    <t>Macroeconomía</t>
  </si>
  <si>
    <t>FD495023</t>
  </si>
  <si>
    <t>Costos en Salud</t>
  </si>
  <si>
    <t>FD495024</t>
  </si>
  <si>
    <t>Seguridad Social y Salud</t>
  </si>
  <si>
    <t>FD495025</t>
  </si>
  <si>
    <t>Epidemiología Aplicada</t>
  </si>
  <si>
    <t>FD495026</t>
  </si>
  <si>
    <t>Métodos de Optimización Aplicados a la Salud</t>
  </si>
  <si>
    <t>FD495027</t>
  </si>
  <si>
    <t>Administración del Talento Humano</t>
  </si>
  <si>
    <t>FD495028</t>
  </si>
  <si>
    <t>Economía de la Salud</t>
  </si>
  <si>
    <t>FD495029</t>
  </si>
  <si>
    <t>Presupuestos en Salud</t>
  </si>
  <si>
    <t>FD495030</t>
  </si>
  <si>
    <t>Sociología de la Salud</t>
  </si>
  <si>
    <t>S496</t>
  </si>
  <si>
    <t>SUMA NOCHE</t>
  </si>
  <si>
    <t>TT</t>
  </si>
  <si>
    <t>7:30 - 10:20</t>
  </si>
  <si>
    <t>10:40 - 1:30</t>
  </si>
  <si>
    <t>2:30 - 5:30</t>
  </si>
  <si>
    <t>7:30 - 9:20</t>
  </si>
  <si>
    <t>9:40 - 11:40</t>
  </si>
  <si>
    <t>11:40 - 1:40</t>
  </si>
  <si>
    <t xml:space="preserve">2:30 - 5:30 </t>
  </si>
  <si>
    <t>B1495</t>
  </si>
  <si>
    <t>2:30 - 4:30</t>
  </si>
  <si>
    <t>10:40 - 1:40</t>
  </si>
  <si>
    <t>SB1495</t>
  </si>
  <si>
    <t>S495</t>
  </si>
  <si>
    <t>S2495</t>
  </si>
  <si>
    <t>S3495</t>
  </si>
  <si>
    <t>S4495</t>
  </si>
  <si>
    <t>S5495</t>
  </si>
  <si>
    <t>Horarios</t>
  </si>
  <si>
    <t>Asesorías</t>
  </si>
  <si>
    <t>Sustentacio</t>
  </si>
  <si>
    <t>Total Sábado</t>
  </si>
  <si>
    <t>FD495032</t>
  </si>
  <si>
    <t>Administración Clínica y Hospitalaria</t>
  </si>
  <si>
    <t>Electiva Profesional III: Modelos de Productividad en las Organizaciones de Salud</t>
  </si>
  <si>
    <t xml:space="preserve">Epistemología </t>
  </si>
  <si>
    <t>FD495035</t>
  </si>
  <si>
    <t>FD495031</t>
  </si>
  <si>
    <t>Políticas y Sistemas de Salud</t>
  </si>
  <si>
    <t>FD495033</t>
  </si>
  <si>
    <t>Principios de Farmacoeconomía</t>
  </si>
  <si>
    <t>FD495034</t>
  </si>
  <si>
    <t>Facturación en Salud</t>
  </si>
  <si>
    <t>S6495</t>
  </si>
  <si>
    <t>FD495059</t>
  </si>
  <si>
    <t>FD495037</t>
  </si>
  <si>
    <t>Gerencia de Recursos Físicos y Medicamentos</t>
  </si>
  <si>
    <t>FD495038</t>
  </si>
  <si>
    <t>Evaluación y Gestión de Proyectos de Salud</t>
  </si>
  <si>
    <t>FD495039</t>
  </si>
  <si>
    <t>Finanzas de la Salud</t>
  </si>
  <si>
    <t>FD495040</t>
  </si>
  <si>
    <t>Fundamentos de Mercadeo</t>
  </si>
  <si>
    <t>FD495041</t>
  </si>
  <si>
    <t>Ética</t>
  </si>
  <si>
    <t>S7495</t>
  </si>
  <si>
    <t>SB1496</t>
  </si>
  <si>
    <t>S2496</t>
  </si>
  <si>
    <t>FD495058</t>
  </si>
  <si>
    <t>Electiva Profesional II: La Calidad Total en las Organizaciones de Salud</t>
  </si>
  <si>
    <t>PMA Métodos de Optimización Aplicados a la Salud</t>
  </si>
  <si>
    <t>PMA</t>
  </si>
  <si>
    <t>FD495049</t>
  </si>
  <si>
    <t>Práctica Profesional I</t>
  </si>
  <si>
    <t>FD495050</t>
  </si>
  <si>
    <t>Auditoria en Salud II</t>
  </si>
  <si>
    <t>FD495051</t>
  </si>
  <si>
    <t>Seminario de Trabajo de Grado I</t>
  </si>
  <si>
    <t>FD495066</t>
  </si>
  <si>
    <t>FD495060</t>
  </si>
  <si>
    <t>FD495061</t>
  </si>
  <si>
    <t>FD495067</t>
  </si>
  <si>
    <t>Electiva Profesional IV: Farmacoeconomía II</t>
  </si>
  <si>
    <t>Electiva Profesional V: Marketing en los Servicios de Salud I</t>
  </si>
  <si>
    <t>Electiva Profesional IV: Planeación Estratégica en la Gestión de la Salud II</t>
  </si>
  <si>
    <t>Electiva Profesional V: Gestión Financiera en Servicios de Salud II</t>
  </si>
  <si>
    <t>ENERO</t>
  </si>
  <si>
    <t>FD495043</t>
  </si>
  <si>
    <t>Gestión Integral en Salud y Ambiente</t>
  </si>
  <si>
    <t>FD495044</t>
  </si>
  <si>
    <t>Auditoria en Salud I</t>
  </si>
  <si>
    <t>FD495045</t>
  </si>
  <si>
    <t>Investigación de Mercados</t>
  </si>
  <si>
    <t>FD495046</t>
  </si>
  <si>
    <t>Responsabilidad Social Empresarial</t>
  </si>
  <si>
    <t>FD495047</t>
  </si>
  <si>
    <t>Planeación de la Investigación</t>
  </si>
  <si>
    <t>Electiva Profesional III: Gestión Financiera en Servicios de Salud I</t>
  </si>
  <si>
    <t>HAB</t>
  </si>
  <si>
    <t>FD495065</t>
  </si>
  <si>
    <t>S3496</t>
  </si>
  <si>
    <t>S8495</t>
  </si>
  <si>
    <t>INDP</t>
  </si>
  <si>
    <t>PMA Escritura científica</t>
  </si>
  <si>
    <t>PMA Escritura Científica</t>
  </si>
  <si>
    <t>S9495</t>
  </si>
  <si>
    <t>PMA PRUEBAS SABER PRO</t>
  </si>
  <si>
    <t>FD495054</t>
  </si>
  <si>
    <t>Práctica Profesional II</t>
  </si>
  <si>
    <t>SPA/PMA</t>
  </si>
  <si>
    <t>FD495057</t>
  </si>
  <si>
    <t xml:space="preserve">2:30 - 4:30 </t>
  </si>
  <si>
    <t>ASG</t>
  </si>
  <si>
    <t>FEBRERO</t>
  </si>
  <si>
    <t>MARZO</t>
  </si>
  <si>
    <t>ABRIL</t>
  </si>
  <si>
    <t>MAYO</t>
  </si>
  <si>
    <t>JUNIO</t>
  </si>
  <si>
    <t>V</t>
  </si>
  <si>
    <t>PROGRAMACIÓN ACADEMICA 1 - 2019</t>
  </si>
  <si>
    <t>ADMINISTRACIÓN EN SALUD  2019 - 1.   PLAN 496. Nocturna Sede norte</t>
  </si>
  <si>
    <t>ADMINISTRACIÓN EN SALUD  2019 - 1.   PLAN S496. Nocturna Sede Sur</t>
  </si>
  <si>
    <t>ABRL</t>
  </si>
  <si>
    <t>S10495</t>
  </si>
  <si>
    <t>Seminario de Trabajo de Grado II</t>
  </si>
  <si>
    <t>ADMINISTRACIÓN EN SALUD 2019 - I.   PLAN 495. Fin de Semana. Sede Central</t>
  </si>
  <si>
    <t>PROGRAMACIÓN ACADEMICA  I- 2019</t>
  </si>
  <si>
    <t>ADMINISTRACIÓN EN SALUD 2019 - I.   PLAN S495. Fin de Semana. Sede Sur</t>
  </si>
  <si>
    <t>SUPL</t>
  </si>
  <si>
    <t>JULIO</t>
  </si>
  <si>
    <t xml:space="preserve">Legislación Empresarial y Laboral </t>
  </si>
  <si>
    <t>Electiva Profesional III:Modelos de Productividad en las Organizaciones de Salud</t>
  </si>
  <si>
    <t>Electiva Profesional VI: Evaluacion Social de Proyectos en Salud Pública</t>
  </si>
  <si>
    <t>FD495068</t>
  </si>
  <si>
    <t>SUP</t>
  </si>
  <si>
    <t>FD495055</t>
  </si>
  <si>
    <t xml:space="preserve"> Indicadores Hospitalarios</t>
  </si>
  <si>
    <t>FD495062</t>
  </si>
  <si>
    <t>Electiva Profesional VI: Marketing en los Servicios de Salud II</t>
  </si>
  <si>
    <t>Electiva Profesional VI: Evaluación Social de Proyectos en Salud Pública</t>
  </si>
  <si>
    <t>S4496</t>
  </si>
  <si>
    <t>B5496</t>
  </si>
  <si>
    <t>Electiva Profesional V: Gestion Financiera En Servicios de la Salud II</t>
  </si>
  <si>
    <r>
      <t xml:space="preserve">Electiva Profesional I: </t>
    </r>
    <r>
      <rPr>
        <sz val="12"/>
        <rFont val="Arial"/>
        <family val="2"/>
      </rPr>
      <t>Planeación Estratégica en la Gestión de la Salud 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</si>
</sst>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2"/>
      <color rgb="FFB8CCE4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C6D9F0"/>
      <name val="Arial"/>
      <family val="2"/>
    </font>
    <font>
      <b/>
      <sz val="10"/>
      <color rgb="FFFFFFFF"/>
      <name val="Arial"/>
      <family val="2"/>
    </font>
    <font>
      <sz val="12"/>
      <color rgb="FFFFFFFF"/>
      <name val="Arial"/>
      <family val="2"/>
    </font>
    <font>
      <b/>
      <sz val="11"/>
      <name val="Verdana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Verdana"/>
      <family val="2"/>
    </font>
    <font>
      <sz val="12"/>
      <color rgb="FF000000"/>
      <name val="Arial"/>
      <family val="2"/>
    </font>
    <font>
      <sz val="11"/>
      <name val="Verdana"/>
      <family val="2"/>
    </font>
    <font>
      <b/>
      <sz val="17"/>
      <name val="Verdana"/>
      <family val="2"/>
    </font>
    <font>
      <b/>
      <sz val="14"/>
      <name val="Arial"/>
      <family val="2"/>
    </font>
    <font>
      <b/>
      <sz val="12"/>
      <color rgb="FFDAEEF3"/>
      <name val="Arial"/>
      <family val="2"/>
    </font>
    <font>
      <sz val="10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B2A1C7"/>
      <name val="Verdana"/>
      <family val="2"/>
    </font>
    <font>
      <b/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Verdana"/>
      <family val="2"/>
    </font>
    <font>
      <sz val="11"/>
      <color rgb="FF000000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99FF99"/>
        <bgColor rgb="FF99FF99"/>
      </patternFill>
    </fill>
    <fill>
      <patternFill patternType="solid">
        <fgColor rgb="FF00B050"/>
        <bgColor rgb="FF00B050"/>
      </patternFill>
    </fill>
    <fill>
      <patternFill patternType="solid">
        <fgColor rgb="FFFF6600"/>
        <bgColor rgb="FFFF6600"/>
      </patternFill>
    </fill>
    <fill>
      <patternFill patternType="solid">
        <fgColor rgb="FFCCCCFF"/>
        <bgColor rgb="FFCCCCFF"/>
      </patternFill>
    </fill>
    <fill>
      <patternFill patternType="solid">
        <fgColor rgb="FF244061"/>
        <bgColor rgb="FF244061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B2A1C7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B050"/>
      </patternFill>
    </fill>
    <fill>
      <patternFill patternType="solid">
        <fgColor rgb="FF00B050"/>
        <bgColor rgb="FFFF66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rgb="FFFF6600"/>
      </patternFill>
    </fill>
    <fill>
      <patternFill patternType="solid">
        <fgColor rgb="FFFFFF00"/>
        <bgColor rgb="FFFF6600"/>
      </patternFill>
    </fill>
    <fill>
      <patternFill patternType="solid">
        <fgColor rgb="FF00B0F0"/>
        <bgColor rgb="FFFF6600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00B0F0"/>
      </patternFill>
    </fill>
    <fill>
      <patternFill patternType="solid">
        <fgColor rgb="FFFFFC00"/>
        <bgColor rgb="FF00B050"/>
      </patternFill>
    </fill>
    <fill>
      <patternFill patternType="solid">
        <fgColor theme="9" tint="-0.249977111117893"/>
        <bgColor rgb="FFFFFF00"/>
      </patternFill>
    </fill>
    <fill>
      <patternFill patternType="solid">
        <fgColor rgb="FFFFFF00"/>
        <bgColor rgb="FF00B050"/>
      </patternFill>
    </fill>
    <fill>
      <patternFill patternType="solid">
        <fgColor rgb="FF00B050"/>
        <bgColor rgb="FFFFFF00"/>
      </patternFill>
    </fill>
    <fill>
      <patternFill patternType="solid">
        <fgColor theme="7" tint="0.39997558519241921"/>
        <bgColor rgb="FF00B050"/>
      </patternFill>
    </fill>
    <fill>
      <patternFill patternType="solid">
        <fgColor theme="7" tint="0.39997558519241921"/>
        <bgColor rgb="FF00B0F0"/>
      </patternFill>
    </fill>
    <fill>
      <patternFill patternType="solid">
        <fgColor theme="7" tint="0.39997558519241921"/>
        <bgColor rgb="FFFF66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00B0F0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0"/>
        <bgColor rgb="FFFF6600"/>
      </patternFill>
    </fill>
    <fill>
      <patternFill patternType="solid">
        <fgColor theme="9" tint="-0.249977111117893"/>
        <bgColor rgb="FFE36C09"/>
      </patternFill>
    </fill>
    <fill>
      <patternFill patternType="solid">
        <fgColor rgb="FFFFFC00"/>
        <bgColor indexed="64"/>
      </patternFill>
    </fill>
  </fills>
  <borders count="1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9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1" fontId="2" fillId="0" borderId="0" xfId="0" applyNumberFormat="1" applyFont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35" xfId="0" applyFont="1" applyBorder="1" applyAlignment="1">
      <alignment horizontal="left" vertical="top"/>
    </xf>
    <xf numFmtId="0" fontId="15" fillId="0" borderId="9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21" fillId="2" borderId="5" xfId="0" applyFont="1" applyFill="1" applyBorder="1" applyAlignment="1">
      <alignment horizontal="left" vertical="top"/>
    </xf>
    <xf numFmtId="0" fontId="21" fillId="2" borderId="6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vertical="center" wrapText="1"/>
    </xf>
    <xf numFmtId="0" fontId="15" fillId="0" borderId="12" xfId="0" applyFont="1" applyBorder="1"/>
    <xf numFmtId="0" fontId="15" fillId="0" borderId="11" xfId="0" applyFont="1" applyBorder="1"/>
    <xf numFmtId="0" fontId="15" fillId="0" borderId="13" xfId="0" applyFont="1" applyBorder="1"/>
    <xf numFmtId="0" fontId="13" fillId="3" borderId="9" xfId="0" applyFont="1" applyFill="1" applyBorder="1"/>
    <xf numFmtId="1" fontId="18" fillId="0" borderId="0" xfId="0" applyNumberFormat="1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55" xfId="0" applyFont="1" applyBorder="1" applyAlignment="1">
      <alignment horizontal="center" vertical="center"/>
    </xf>
    <xf numFmtId="0" fontId="0" fillId="0" borderId="0" xfId="0" applyFont="1" applyAlignment="1"/>
    <xf numFmtId="0" fontId="17" fillId="0" borderId="46" xfId="0" applyFont="1" applyFill="1" applyBorder="1" applyAlignment="1">
      <alignment horizontal="center" vertical="center"/>
    </xf>
    <xf numFmtId="0" fontId="14" fillId="0" borderId="79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0" fillId="0" borderId="0" xfId="0" applyFont="1" applyAlignment="1"/>
    <xf numFmtId="0" fontId="9" fillId="6" borderId="35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32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2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12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0" xfId="0" applyFont="1" applyFill="1"/>
    <xf numFmtId="0" fontId="8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87" xfId="0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0" fontId="14" fillId="0" borderId="97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0" borderId="100" xfId="0" applyFont="1" applyFill="1" applyBorder="1" applyAlignment="1">
      <alignment horizontal="center" vertical="center"/>
    </xf>
    <xf numFmtId="0" fontId="19" fillId="0" borderId="79" xfId="0" applyFont="1" applyFill="1" applyBorder="1" applyAlignment="1">
      <alignment horizontal="center" vertical="center"/>
    </xf>
    <xf numFmtId="0" fontId="19" fillId="0" borderId="79" xfId="0" applyFont="1" applyFill="1" applyBorder="1"/>
    <xf numFmtId="0" fontId="14" fillId="9" borderId="81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horizontal="center" vertical="center"/>
    </xf>
    <xf numFmtId="0" fontId="14" fillId="9" borderId="101" xfId="0" applyFont="1" applyFill="1" applyBorder="1" applyAlignment="1">
      <alignment horizontal="center" vertical="center"/>
    </xf>
    <xf numFmtId="0" fontId="14" fillId="0" borderId="101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19" fillId="0" borderId="46" xfId="0" applyFont="1" applyFill="1" applyBorder="1"/>
    <xf numFmtId="0" fontId="19" fillId="9" borderId="46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/>
    </xf>
    <xf numFmtId="0" fontId="14" fillId="9" borderId="83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9" borderId="102" xfId="0" applyFont="1" applyFill="1" applyBorder="1" applyAlignment="1">
      <alignment horizontal="center" vertical="center"/>
    </xf>
    <xf numFmtId="0" fontId="14" fillId="0" borderId="102" xfId="0" applyFont="1" applyFill="1" applyBorder="1" applyAlignment="1">
      <alignment horizontal="center" vertical="center"/>
    </xf>
    <xf numFmtId="0" fontId="14" fillId="0" borderId="83" xfId="0" applyFont="1" applyFill="1" applyBorder="1" applyAlignment="1">
      <alignment horizontal="center" vertical="center"/>
    </xf>
    <xf numFmtId="0" fontId="19" fillId="0" borderId="84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19" fillId="0" borderId="84" xfId="0" applyFont="1" applyFill="1" applyBorder="1"/>
    <xf numFmtId="0" fontId="14" fillId="0" borderId="15" xfId="0" applyFont="1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0" fontId="17" fillId="0" borderId="84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center" vertical="center"/>
    </xf>
    <xf numFmtId="0" fontId="14" fillId="9" borderId="73" xfId="0" applyFont="1" applyFill="1" applyBorder="1" applyAlignment="1">
      <alignment horizontal="center" vertical="center" wrapText="1"/>
    </xf>
    <xf numFmtId="0" fontId="14" fillId="9" borderId="74" xfId="0" applyFont="1" applyFill="1" applyBorder="1" applyAlignment="1">
      <alignment horizontal="center" vertical="center" wrapText="1"/>
    </xf>
    <xf numFmtId="0" fontId="14" fillId="9" borderId="75" xfId="0" applyFont="1" applyFill="1" applyBorder="1" applyAlignment="1">
      <alignment horizontal="center" vertical="center" wrapText="1"/>
    </xf>
    <xf numFmtId="0" fontId="14" fillId="10" borderId="69" xfId="0" applyFont="1" applyFill="1" applyBorder="1" applyAlignment="1">
      <alignment horizontal="center" vertical="center"/>
    </xf>
    <xf numFmtId="0" fontId="14" fillId="10" borderId="70" xfId="0" applyFont="1" applyFill="1" applyBorder="1" applyAlignment="1">
      <alignment horizontal="center" vertical="center"/>
    </xf>
    <xf numFmtId="0" fontId="14" fillId="10" borderId="71" xfId="0" applyFont="1" applyFill="1" applyBorder="1" applyAlignment="1">
      <alignment horizontal="center" vertical="center"/>
    </xf>
    <xf numFmtId="0" fontId="14" fillId="9" borderId="119" xfId="0" applyFont="1" applyFill="1" applyBorder="1" applyAlignment="1">
      <alignment horizontal="center" vertical="center" wrapText="1"/>
    </xf>
    <xf numFmtId="0" fontId="17" fillId="0" borderId="98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0" fontId="0" fillId="0" borderId="0" xfId="0" applyFont="1" applyAlignment="1"/>
    <xf numFmtId="0" fontId="14" fillId="0" borderId="22" xfId="0" applyFont="1" applyFill="1" applyBorder="1" applyAlignment="1">
      <alignment horizontal="center" vertical="center"/>
    </xf>
    <xf numFmtId="0" fontId="14" fillId="0" borderId="11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98" xfId="0" applyFont="1" applyFill="1" applyBorder="1" applyAlignment="1">
      <alignment horizontal="center" vertical="center"/>
    </xf>
    <xf numFmtId="0" fontId="14" fillId="0" borderId="124" xfId="0" applyFont="1" applyFill="1" applyBorder="1" applyAlignment="1">
      <alignment horizontal="center" vertical="center"/>
    </xf>
    <xf numFmtId="0" fontId="19" fillId="0" borderId="98" xfId="0" applyFont="1" applyFill="1" applyBorder="1" applyAlignment="1">
      <alignment horizontal="center" vertical="center"/>
    </xf>
    <xf numFmtId="0" fontId="19" fillId="0" borderId="98" xfId="0" applyFont="1" applyFill="1" applyBorder="1"/>
    <xf numFmtId="0" fontId="2" fillId="0" borderId="71" xfId="0" applyFont="1" applyFill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0" fillId="0" borderId="0" xfId="0" applyFont="1" applyAlignment="1"/>
    <xf numFmtId="0" fontId="2" fillId="13" borderId="84" xfId="0" applyFont="1" applyFill="1" applyBorder="1" applyAlignment="1">
      <alignment horizontal="center" vertical="center"/>
    </xf>
    <xf numFmtId="0" fontId="2" fillId="9" borderId="79" xfId="0" applyFont="1" applyFill="1" applyBorder="1" applyAlignment="1">
      <alignment horizontal="center" vertical="center"/>
    </xf>
    <xf numFmtId="0" fontId="14" fillId="14" borderId="79" xfId="0" applyFont="1" applyFill="1" applyBorder="1" applyAlignment="1">
      <alignment horizontal="center" vertical="center"/>
    </xf>
    <xf numFmtId="0" fontId="14" fillId="14" borderId="4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4" fillId="0" borderId="116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136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17" fillId="0" borderId="82" xfId="0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7" fillId="0" borderId="101" xfId="0" applyFont="1" applyFill="1" applyBorder="1" applyAlignment="1">
      <alignment horizontal="center" vertical="center"/>
    </xf>
    <xf numFmtId="0" fontId="17" fillId="0" borderId="81" xfId="0" applyFont="1" applyFill="1" applyBorder="1" applyAlignment="1">
      <alignment horizontal="center" vertical="center"/>
    </xf>
    <xf numFmtId="0" fontId="17" fillId="0" borderId="8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15" fillId="7" borderId="69" xfId="0" applyFont="1" applyFill="1" applyBorder="1" applyAlignment="1">
      <alignment horizontal="center" vertical="center"/>
    </xf>
    <xf numFmtId="0" fontId="15" fillId="7" borderId="70" xfId="0" applyFont="1" applyFill="1" applyBorder="1" applyAlignment="1">
      <alignment horizontal="center" vertical="center"/>
    </xf>
    <xf numFmtId="0" fontId="15" fillId="7" borderId="71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 wrapText="1"/>
    </xf>
    <xf numFmtId="0" fontId="14" fillId="10" borderId="74" xfId="0" applyFont="1" applyFill="1" applyBorder="1" applyAlignment="1">
      <alignment horizontal="center" vertical="center"/>
    </xf>
    <xf numFmtId="0" fontId="14" fillId="10" borderId="75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7" fillId="0" borderId="124" xfId="0" applyFont="1" applyFill="1" applyBorder="1" applyAlignment="1">
      <alignment horizontal="center" vertical="center"/>
    </xf>
    <xf numFmtId="0" fontId="17" fillId="0" borderId="128" xfId="0" applyFont="1" applyFill="1" applyBorder="1" applyAlignment="1">
      <alignment horizontal="center" vertical="center"/>
    </xf>
    <xf numFmtId="0" fontId="17" fillId="0" borderId="132" xfId="0" applyFont="1" applyFill="1" applyBorder="1" applyAlignment="1">
      <alignment horizontal="center" vertical="center"/>
    </xf>
    <xf numFmtId="0" fontId="17" fillId="0" borderId="143" xfId="0" applyFont="1" applyFill="1" applyBorder="1" applyAlignment="1">
      <alignment horizontal="center" vertical="center"/>
    </xf>
    <xf numFmtId="0" fontId="14" fillId="10" borderId="7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0" fillId="0" borderId="0" xfId="0" applyFont="1" applyAlignment="1"/>
    <xf numFmtId="0" fontId="14" fillId="10" borderId="111" xfId="0" applyFont="1" applyFill="1" applyBorder="1" applyAlignment="1">
      <alignment horizontal="center" vertical="center"/>
    </xf>
    <xf numFmtId="0" fontId="14" fillId="10" borderId="1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4" fillId="15" borderId="46" xfId="0" applyFont="1" applyFill="1" applyBorder="1" applyAlignment="1">
      <alignment horizontal="center" vertical="center"/>
    </xf>
    <xf numFmtId="0" fontId="14" fillId="15" borderId="84" xfId="0" applyFont="1" applyFill="1" applyBorder="1" applyAlignment="1">
      <alignment horizontal="center" vertical="center"/>
    </xf>
    <xf numFmtId="0" fontId="14" fillId="15" borderId="78" xfId="0" applyFont="1" applyFill="1" applyBorder="1" applyAlignment="1">
      <alignment horizontal="center" vertical="center"/>
    </xf>
    <xf numFmtId="0" fontId="14" fillId="15" borderId="79" xfId="0" applyFont="1" applyFill="1" applyBorder="1" applyAlignment="1">
      <alignment horizontal="center" vertical="center"/>
    </xf>
    <xf numFmtId="0" fontId="14" fillId="15" borderId="81" xfId="0" applyFont="1" applyFill="1" applyBorder="1" applyAlignment="1">
      <alignment horizontal="center" vertical="center"/>
    </xf>
    <xf numFmtId="0" fontId="14" fillId="15" borderId="97" xfId="0" applyFont="1" applyFill="1" applyBorder="1" applyAlignment="1">
      <alignment horizontal="center" vertical="center"/>
    </xf>
    <xf numFmtId="0" fontId="14" fillId="15" borderId="98" xfId="0" applyFont="1" applyFill="1" applyBorder="1" applyAlignment="1">
      <alignment horizontal="center" vertical="center"/>
    </xf>
    <xf numFmtId="0" fontId="14" fillId="15" borderId="132" xfId="0" applyFont="1" applyFill="1" applyBorder="1" applyAlignment="1">
      <alignment horizontal="center" vertical="center"/>
    </xf>
    <xf numFmtId="0" fontId="14" fillId="15" borderId="127" xfId="0" applyFont="1" applyFill="1" applyBorder="1" applyAlignment="1">
      <alignment horizontal="center" vertical="center"/>
    </xf>
    <xf numFmtId="0" fontId="2" fillId="16" borderId="79" xfId="0" applyFont="1" applyFill="1" applyBorder="1" applyAlignment="1">
      <alignment horizontal="center" vertical="center"/>
    </xf>
    <xf numFmtId="0" fontId="2" fillId="16" borderId="84" xfId="0" applyFont="1" applyFill="1" applyBorder="1" applyAlignment="1">
      <alignment horizontal="center" vertical="center"/>
    </xf>
    <xf numFmtId="0" fontId="2" fillId="19" borderId="0" xfId="0" applyFont="1" applyFill="1"/>
    <xf numFmtId="0" fontId="19" fillId="15" borderId="79" xfId="0" applyFont="1" applyFill="1" applyBorder="1" applyAlignment="1">
      <alignment horizontal="center" vertical="center"/>
    </xf>
    <xf numFmtId="0" fontId="19" fillId="15" borderId="46" xfId="0" applyFont="1" applyFill="1" applyBorder="1" applyAlignment="1">
      <alignment horizontal="center" vertical="center"/>
    </xf>
    <xf numFmtId="0" fontId="19" fillId="15" borderId="84" xfId="0" applyFont="1" applyFill="1" applyBorder="1" applyAlignment="1">
      <alignment horizontal="center" vertical="center"/>
    </xf>
    <xf numFmtId="0" fontId="19" fillId="15" borderId="98" xfId="0" applyFont="1" applyFill="1" applyBorder="1" applyAlignment="1">
      <alignment horizontal="center" vertical="center"/>
    </xf>
    <xf numFmtId="0" fontId="14" fillId="15" borderId="100" xfId="0" applyFont="1" applyFill="1" applyBorder="1" applyAlignment="1">
      <alignment horizontal="center" vertical="center"/>
    </xf>
    <xf numFmtId="0" fontId="14" fillId="15" borderId="101" xfId="0" applyFont="1" applyFill="1" applyBorder="1" applyAlignment="1">
      <alignment horizontal="center" vertical="center"/>
    </xf>
    <xf numFmtId="0" fontId="14" fillId="15" borderId="102" xfId="0" applyFont="1" applyFill="1" applyBorder="1" applyAlignment="1">
      <alignment horizontal="center" vertical="center"/>
    </xf>
    <xf numFmtId="0" fontId="19" fillId="15" borderId="46" xfId="0" applyFont="1" applyFill="1" applyBorder="1"/>
    <xf numFmtId="0" fontId="0" fillId="0" borderId="0" xfId="0" applyFont="1" applyAlignment="1"/>
    <xf numFmtId="0" fontId="14" fillId="0" borderId="79" xfId="0" applyFont="1" applyFill="1" applyBorder="1" applyAlignment="1">
      <alignment horizontal="center"/>
    </xf>
    <xf numFmtId="0" fontId="19" fillId="0" borderId="101" xfId="0" applyFont="1" applyFill="1" applyBorder="1" applyAlignment="1">
      <alignment horizontal="center" vertical="center"/>
    </xf>
    <xf numFmtId="0" fontId="2" fillId="15" borderId="20" xfId="0" applyFont="1" applyFill="1" applyBorder="1" applyAlignment="1">
      <alignment horizontal="center" vertical="center"/>
    </xf>
    <xf numFmtId="0" fontId="2" fillId="15" borderId="24" xfId="0" applyFont="1" applyFill="1" applyBorder="1" applyAlignment="1">
      <alignment horizontal="center" vertical="center"/>
    </xf>
    <xf numFmtId="0" fontId="2" fillId="15" borderId="106" xfId="0" applyFont="1" applyFill="1" applyBorder="1" applyAlignment="1">
      <alignment horizontal="center" vertical="center"/>
    </xf>
    <xf numFmtId="0" fontId="2" fillId="15" borderId="107" xfId="0" applyFont="1" applyFill="1" applyBorder="1" applyAlignment="1">
      <alignment horizontal="center" vertical="center"/>
    </xf>
    <xf numFmtId="0" fontId="2" fillId="15" borderId="108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15" borderId="34" xfId="0" applyFont="1" applyFill="1" applyBorder="1" applyAlignment="1">
      <alignment horizontal="left" vertical="center" wrapText="1"/>
    </xf>
    <xf numFmtId="0" fontId="26" fillId="0" borderId="79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9" fillId="9" borderId="84" xfId="0" applyFont="1" applyFill="1" applyBorder="1" applyAlignment="1">
      <alignment horizontal="center" vertical="center"/>
    </xf>
    <xf numFmtId="0" fontId="2" fillId="15" borderId="46" xfId="0" applyFont="1" applyFill="1" applyBorder="1" applyAlignment="1">
      <alignment horizontal="center" vertical="center"/>
    </xf>
    <xf numFmtId="0" fontId="2" fillId="15" borderId="76" xfId="0" applyFont="1" applyFill="1" applyBorder="1" applyAlignment="1">
      <alignment horizontal="center" vertical="center"/>
    </xf>
    <xf numFmtId="0" fontId="2" fillId="15" borderId="77" xfId="0" applyFont="1" applyFill="1" applyBorder="1" applyAlignment="1">
      <alignment horizontal="center" vertical="center"/>
    </xf>
    <xf numFmtId="0" fontId="2" fillId="15" borderId="72" xfId="0" applyFont="1" applyFill="1" applyBorder="1" applyAlignment="1">
      <alignment horizontal="center" vertical="center"/>
    </xf>
    <xf numFmtId="0" fontId="2" fillId="15" borderId="19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5" borderId="69" xfId="0" applyFont="1" applyFill="1" applyBorder="1" applyAlignment="1">
      <alignment horizontal="center" vertical="center"/>
    </xf>
    <xf numFmtId="0" fontId="2" fillId="15" borderId="70" xfId="0" applyFont="1" applyFill="1" applyBorder="1" applyAlignment="1">
      <alignment horizontal="center" vertical="center"/>
    </xf>
    <xf numFmtId="0" fontId="2" fillId="15" borderId="71" xfId="0" applyFont="1" applyFill="1" applyBorder="1" applyAlignment="1">
      <alignment horizontal="center" vertical="center"/>
    </xf>
    <xf numFmtId="0" fontId="2" fillId="15" borderId="0" xfId="0" applyFont="1" applyFill="1"/>
    <xf numFmtId="0" fontId="2" fillId="15" borderId="23" xfId="0" applyFont="1" applyFill="1" applyBorder="1" applyAlignment="1">
      <alignment horizontal="left" vertical="center" wrapText="1"/>
    </xf>
    <xf numFmtId="0" fontId="14" fillId="10" borderId="46" xfId="0" applyFont="1" applyFill="1" applyBorder="1" applyAlignment="1">
      <alignment horizontal="center" vertical="center"/>
    </xf>
    <xf numFmtId="0" fontId="14" fillId="10" borderId="79" xfId="0" applyFont="1" applyFill="1" applyBorder="1" applyAlignment="1">
      <alignment horizontal="center" vertical="center"/>
    </xf>
    <xf numFmtId="0" fontId="14" fillId="10" borderId="84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8" xfId="0" applyFont="1" applyBorder="1" applyAlignment="1">
      <alignment horizontal="center" vertical="center"/>
    </xf>
    <xf numFmtId="0" fontId="2" fillId="0" borderId="110" xfId="0" applyFont="1" applyFill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2" fillId="15" borderId="6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14" fillId="15" borderId="80" xfId="0" applyFont="1" applyFill="1" applyBorder="1" applyAlignment="1">
      <alignment horizontal="center" vertical="center"/>
    </xf>
    <xf numFmtId="0" fontId="14" fillId="15" borderId="82" xfId="0" applyFont="1" applyFill="1" applyBorder="1" applyAlignment="1">
      <alignment horizontal="center" vertical="center"/>
    </xf>
    <xf numFmtId="0" fontId="14" fillId="15" borderId="85" xfId="0" applyFont="1" applyFill="1" applyBorder="1" applyAlignment="1">
      <alignment horizontal="center" vertical="center"/>
    </xf>
    <xf numFmtId="0" fontId="14" fillId="15" borderId="99" xfId="0" applyFont="1" applyFill="1" applyBorder="1" applyAlignment="1">
      <alignment horizontal="center" vertical="center"/>
    </xf>
    <xf numFmtId="0" fontId="2" fillId="15" borderId="113" xfId="0" applyFont="1" applyFill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16" fillId="15" borderId="79" xfId="0" applyFont="1" applyFill="1" applyBorder="1" applyAlignment="1">
      <alignment horizontal="center" vertical="center"/>
    </xf>
    <xf numFmtId="0" fontId="16" fillId="15" borderId="46" xfId="0" applyFont="1" applyFill="1" applyBorder="1" applyAlignment="1">
      <alignment horizontal="center" vertical="center"/>
    </xf>
    <xf numFmtId="0" fontId="16" fillId="15" borderId="98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9" fillId="0" borderId="100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/>
    </xf>
    <xf numFmtId="0" fontId="19" fillId="0" borderId="10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125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6" fillId="0" borderId="98" xfId="0" applyFont="1" applyFill="1" applyBorder="1" applyAlignment="1">
      <alignment horizontal="center" vertical="center"/>
    </xf>
    <xf numFmtId="0" fontId="15" fillId="7" borderId="120" xfId="0" applyFont="1" applyFill="1" applyBorder="1" applyAlignment="1">
      <alignment horizontal="center" vertical="center"/>
    </xf>
    <xf numFmtId="0" fontId="2" fillId="0" borderId="14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/>
    <xf numFmtId="0" fontId="26" fillId="9" borderId="46" xfId="0" applyFont="1" applyFill="1" applyBorder="1" applyAlignment="1">
      <alignment horizontal="center" vertical="center"/>
    </xf>
    <xf numFmtId="0" fontId="26" fillId="9" borderId="79" xfId="0" applyFont="1" applyFill="1" applyBorder="1" applyAlignment="1">
      <alignment horizontal="center" vertical="center"/>
    </xf>
    <xf numFmtId="0" fontId="26" fillId="9" borderId="84" xfId="0" applyFont="1" applyFill="1" applyBorder="1" applyAlignment="1">
      <alignment horizontal="center" vertical="center"/>
    </xf>
    <xf numFmtId="0" fontId="2" fillId="0" borderId="13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14" fillId="10" borderId="78" xfId="0" applyFont="1" applyFill="1" applyBorder="1" applyAlignment="1">
      <alignment horizontal="center" vertical="center"/>
    </xf>
    <xf numFmtId="0" fontId="14" fillId="10" borderId="81" xfId="0" applyFont="1" applyFill="1" applyBorder="1" applyAlignment="1">
      <alignment horizontal="center" vertical="center"/>
    </xf>
    <xf numFmtId="0" fontId="14" fillId="10" borderId="83" xfId="0" applyFont="1" applyFill="1" applyBorder="1" applyAlignment="1">
      <alignment horizontal="center" vertical="center"/>
    </xf>
    <xf numFmtId="0" fontId="14" fillId="15" borderId="128" xfId="0" applyFont="1" applyFill="1" applyBorder="1" applyAlignment="1">
      <alignment horizontal="center" vertical="center"/>
    </xf>
    <xf numFmtId="0" fontId="14" fillId="15" borderId="143" xfId="0" applyFont="1" applyFill="1" applyBorder="1" applyAlignment="1">
      <alignment horizontal="center" vertical="center"/>
    </xf>
    <xf numFmtId="0" fontId="14" fillId="15" borderId="83" xfId="0" applyFont="1" applyFill="1" applyBorder="1" applyAlignment="1">
      <alignment horizontal="center" vertical="center"/>
    </xf>
    <xf numFmtId="0" fontId="14" fillId="19" borderId="46" xfId="0" applyFont="1" applyFill="1" applyBorder="1" applyAlignment="1">
      <alignment horizontal="center" vertical="center"/>
    </xf>
    <xf numFmtId="0" fontId="14" fillId="12" borderId="46" xfId="0" applyFont="1" applyFill="1" applyBorder="1" applyAlignment="1">
      <alignment horizontal="center" vertical="center"/>
    </xf>
    <xf numFmtId="0" fontId="17" fillId="0" borderId="127" xfId="0" applyFont="1" applyFill="1" applyBorder="1" applyAlignment="1">
      <alignment horizontal="center" vertical="center"/>
    </xf>
    <xf numFmtId="0" fontId="14" fillId="19" borderId="79" xfId="0" applyFont="1" applyFill="1" applyBorder="1" applyAlignment="1">
      <alignment horizontal="center" vertical="center"/>
    </xf>
    <xf numFmtId="0" fontId="14" fillId="15" borderId="124" xfId="0" applyFont="1" applyFill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15" fillId="7" borderId="57" xfId="0" applyFont="1" applyFill="1" applyBorder="1" applyAlignment="1">
      <alignment horizontal="center" vertical="center"/>
    </xf>
    <xf numFmtId="0" fontId="14" fillId="0" borderId="128" xfId="0" applyFont="1" applyFill="1" applyBorder="1" applyAlignment="1">
      <alignment horizontal="center" vertical="center"/>
    </xf>
    <xf numFmtId="0" fontId="14" fillId="0" borderId="132" xfId="0" applyFont="1" applyFill="1" applyBorder="1" applyAlignment="1">
      <alignment horizontal="center" vertical="center"/>
    </xf>
    <xf numFmtId="0" fontId="14" fillId="0" borderId="143" xfId="0" applyFont="1" applyFill="1" applyBorder="1" applyAlignment="1">
      <alignment horizontal="center" vertical="center"/>
    </xf>
    <xf numFmtId="0" fontId="14" fillId="0" borderId="87" xfId="0" applyFont="1" applyFill="1" applyBorder="1" applyAlignment="1">
      <alignment horizontal="center" vertical="center" wrapText="1"/>
    </xf>
    <xf numFmtId="0" fontId="14" fillId="0" borderId="96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 wrapText="1"/>
    </xf>
    <xf numFmtId="0" fontId="3" fillId="11" borderId="0" xfId="0" applyFont="1" applyFill="1"/>
    <xf numFmtId="0" fontId="2" fillId="11" borderId="0" xfId="0" applyFont="1" applyFill="1"/>
    <xf numFmtId="0" fontId="2" fillId="0" borderId="0" xfId="0" applyFont="1" applyBorder="1" applyAlignment="1">
      <alignment horizontal="center" vertical="center"/>
    </xf>
    <xf numFmtId="0" fontId="2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4" fillId="15" borderId="0" xfId="0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8" fillId="15" borderId="0" xfId="0" applyFont="1" applyFill="1" applyAlignment="1">
      <alignment horizontal="left"/>
    </xf>
    <xf numFmtId="0" fontId="18" fillId="15" borderId="0" xfId="0" applyFont="1" applyFill="1"/>
    <xf numFmtId="0" fontId="0" fillId="15" borderId="0" xfId="0" applyFont="1" applyFill="1" applyAlignment="1"/>
    <xf numFmtId="0" fontId="17" fillId="15" borderId="46" xfId="0" applyFont="1" applyFill="1" applyBorder="1" applyAlignment="1">
      <alignment horizontal="center" vertical="center"/>
    </xf>
    <xf numFmtId="0" fontId="17" fillId="15" borderId="132" xfId="0" applyFont="1" applyFill="1" applyBorder="1" applyAlignment="1">
      <alignment horizontal="center" vertical="center"/>
    </xf>
    <xf numFmtId="0" fontId="17" fillId="15" borderId="101" xfId="0" applyFont="1" applyFill="1" applyBorder="1" applyAlignment="1">
      <alignment horizontal="center" vertical="center"/>
    </xf>
    <xf numFmtId="0" fontId="3" fillId="15" borderId="0" xfId="0" applyFont="1" applyFill="1"/>
    <xf numFmtId="0" fontId="14" fillId="15" borderId="74" xfId="0" applyFont="1" applyFill="1" applyBorder="1" applyAlignment="1">
      <alignment horizontal="center" vertical="center" wrapText="1"/>
    </xf>
    <xf numFmtId="0" fontId="17" fillId="15" borderId="0" xfId="0" applyFont="1" applyFill="1" applyAlignment="1">
      <alignment horizontal="center" vertical="center"/>
    </xf>
    <xf numFmtId="0" fontId="2" fillId="24" borderId="78" xfId="0" applyFont="1" applyFill="1" applyBorder="1" applyAlignment="1">
      <alignment horizontal="center" vertical="center"/>
    </xf>
    <xf numFmtId="0" fontId="2" fillId="24" borderId="83" xfId="0" applyFont="1" applyFill="1" applyBorder="1" applyAlignment="1">
      <alignment horizontal="center" vertical="center"/>
    </xf>
    <xf numFmtId="0" fontId="2" fillId="25" borderId="79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2" fillId="22" borderId="79" xfId="0" applyFont="1" applyFill="1" applyBorder="1" applyAlignment="1">
      <alignment horizontal="center" vertical="center"/>
    </xf>
    <xf numFmtId="0" fontId="2" fillId="22" borderId="84" xfId="0" applyFont="1" applyFill="1" applyBorder="1" applyAlignment="1">
      <alignment horizontal="center" vertical="center"/>
    </xf>
    <xf numFmtId="0" fontId="2" fillId="11" borderId="79" xfId="0" applyFont="1" applyFill="1" applyBorder="1" applyAlignment="1">
      <alignment horizontal="center" vertical="center"/>
    </xf>
    <xf numFmtId="0" fontId="2" fillId="11" borderId="84" xfId="0" applyFont="1" applyFill="1" applyBorder="1" applyAlignment="1">
      <alignment horizontal="center" vertical="center"/>
    </xf>
    <xf numFmtId="0" fontId="2" fillId="26" borderId="80" xfId="0" applyFont="1" applyFill="1" applyBorder="1" applyAlignment="1">
      <alignment horizontal="center" vertical="center"/>
    </xf>
    <xf numFmtId="0" fontId="2" fillId="26" borderId="85" xfId="0" applyFont="1" applyFill="1" applyBorder="1" applyAlignment="1">
      <alignment horizontal="center" vertical="center"/>
    </xf>
    <xf numFmtId="0" fontId="2" fillId="27" borderId="79" xfId="0" applyFont="1" applyFill="1" applyBorder="1" applyAlignment="1">
      <alignment horizontal="center" vertical="center"/>
    </xf>
    <xf numFmtId="0" fontId="2" fillId="27" borderId="84" xfId="0" applyFont="1" applyFill="1" applyBorder="1" applyAlignment="1">
      <alignment horizontal="center" vertical="center"/>
    </xf>
    <xf numFmtId="0" fontId="2" fillId="11" borderId="80" xfId="0" applyFont="1" applyFill="1" applyBorder="1" applyAlignment="1">
      <alignment horizontal="center" vertical="center"/>
    </xf>
    <xf numFmtId="0" fontId="2" fillId="11" borderId="85" xfId="0" applyFont="1" applyFill="1" applyBorder="1" applyAlignment="1">
      <alignment horizontal="center" vertical="center"/>
    </xf>
    <xf numFmtId="0" fontId="2" fillId="24" borderId="128" xfId="0" applyFont="1" applyFill="1" applyBorder="1" applyAlignment="1">
      <alignment horizontal="center" vertical="center"/>
    </xf>
    <xf numFmtId="0" fontId="2" fillId="24" borderId="127" xfId="0" applyFont="1" applyFill="1" applyBorder="1" applyAlignment="1">
      <alignment horizontal="center" vertical="center"/>
    </xf>
    <xf numFmtId="0" fontId="2" fillId="24" borderId="79" xfId="0" applyFont="1" applyFill="1" applyBorder="1" applyAlignment="1">
      <alignment horizontal="center" vertical="center"/>
    </xf>
    <xf numFmtId="0" fontId="2" fillId="24" borderId="84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28" borderId="84" xfId="0" applyFont="1" applyFill="1" applyBorder="1" applyAlignment="1">
      <alignment horizontal="center" vertical="center"/>
    </xf>
    <xf numFmtId="0" fontId="19" fillId="9" borderId="98" xfId="0" applyFont="1" applyFill="1" applyBorder="1" applyAlignment="1">
      <alignment horizontal="center" vertical="center"/>
    </xf>
    <xf numFmtId="0" fontId="2" fillId="21" borderId="79" xfId="0" applyFont="1" applyFill="1" applyBorder="1" applyAlignment="1">
      <alignment horizontal="center" vertical="center"/>
    </xf>
    <xf numFmtId="0" fontId="2" fillId="12" borderId="84" xfId="0" applyFont="1" applyFill="1" applyBorder="1" applyAlignment="1">
      <alignment horizontal="center" vertical="center"/>
    </xf>
    <xf numFmtId="0" fontId="2" fillId="29" borderId="84" xfId="0" applyFont="1" applyFill="1" applyBorder="1" applyAlignment="1">
      <alignment horizontal="center" vertical="center"/>
    </xf>
    <xf numFmtId="0" fontId="15" fillId="23" borderId="0" xfId="0" applyFont="1" applyFill="1" applyBorder="1" applyAlignment="1">
      <alignment horizontal="center" vertical="center"/>
    </xf>
    <xf numFmtId="0" fontId="2" fillId="26" borderId="79" xfId="0" applyFont="1" applyFill="1" applyBorder="1" applyAlignment="1">
      <alignment horizontal="center" vertical="center"/>
    </xf>
    <xf numFmtId="0" fontId="2" fillId="26" borderId="84" xfId="0" applyFont="1" applyFill="1" applyBorder="1" applyAlignment="1">
      <alignment horizontal="center" vertical="center"/>
    </xf>
    <xf numFmtId="0" fontId="2" fillId="13" borderId="79" xfId="0" applyFont="1" applyFill="1" applyBorder="1" applyAlignment="1">
      <alignment horizontal="center" vertical="center"/>
    </xf>
    <xf numFmtId="0" fontId="2" fillId="30" borderId="84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2" fillId="31" borderId="79" xfId="0" applyFont="1" applyFill="1" applyBorder="1" applyAlignment="1">
      <alignment horizontal="center" vertical="center"/>
    </xf>
    <xf numFmtId="0" fontId="2" fillId="16" borderId="85" xfId="0" applyFont="1" applyFill="1" applyBorder="1" applyAlignment="1">
      <alignment horizontal="center" vertical="center"/>
    </xf>
    <xf numFmtId="0" fontId="14" fillId="19" borderId="100" xfId="0" applyFont="1" applyFill="1" applyBorder="1" applyAlignment="1">
      <alignment horizontal="center" vertical="center"/>
    </xf>
    <xf numFmtId="0" fontId="14" fillId="19" borderId="101" xfId="0" applyFont="1" applyFill="1" applyBorder="1" applyAlignment="1">
      <alignment horizontal="center" vertical="center"/>
    </xf>
    <xf numFmtId="0" fontId="2" fillId="32" borderId="7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15" borderId="137" xfId="0" applyFont="1" applyFill="1" applyBorder="1" applyAlignment="1">
      <alignment horizontal="center" vertical="center"/>
    </xf>
    <xf numFmtId="0" fontId="2" fillId="15" borderId="151" xfId="0" applyFont="1" applyFill="1" applyBorder="1" applyAlignment="1">
      <alignment horizontal="center" vertical="center"/>
    </xf>
    <xf numFmtId="0" fontId="2" fillId="0" borderId="120" xfId="0" applyFont="1" applyFill="1" applyBorder="1" applyAlignment="1">
      <alignment horizontal="center" vertical="center"/>
    </xf>
    <xf numFmtId="0" fontId="2" fillId="0" borderId="104" xfId="0" applyFont="1" applyBorder="1" applyAlignment="1">
      <alignment horizontal="center"/>
    </xf>
    <xf numFmtId="0" fontId="0" fillId="0" borderId="0" xfId="0" applyFont="1" applyAlignment="1"/>
    <xf numFmtId="0" fontId="2" fillId="33" borderId="79" xfId="0" applyFont="1" applyFill="1" applyBorder="1" applyAlignment="1">
      <alignment horizontal="center" vertical="center"/>
    </xf>
    <xf numFmtId="0" fontId="2" fillId="33" borderId="84" xfId="0" applyFont="1" applyFill="1" applyBorder="1" applyAlignment="1">
      <alignment horizontal="center" vertical="center"/>
    </xf>
    <xf numFmtId="0" fontId="2" fillId="34" borderId="79" xfId="0" applyFont="1" applyFill="1" applyBorder="1" applyAlignment="1">
      <alignment horizontal="center" vertical="center"/>
    </xf>
    <xf numFmtId="0" fontId="2" fillId="34" borderId="84" xfId="0" applyFont="1" applyFill="1" applyBorder="1" applyAlignment="1">
      <alignment horizontal="center" vertical="center"/>
    </xf>
    <xf numFmtId="0" fontId="2" fillId="16" borderId="80" xfId="0" applyFont="1" applyFill="1" applyBorder="1" applyAlignment="1">
      <alignment horizontal="center" vertical="center"/>
    </xf>
    <xf numFmtId="0" fontId="14" fillId="9" borderId="73" xfId="0" applyFont="1" applyFill="1" applyBorder="1" applyAlignment="1">
      <alignment horizontal="center" vertical="center"/>
    </xf>
    <xf numFmtId="0" fontId="14" fillId="9" borderId="74" xfId="0" applyFont="1" applyFill="1" applyBorder="1" applyAlignment="1">
      <alignment horizontal="center" vertical="center"/>
    </xf>
    <xf numFmtId="0" fontId="14" fillId="9" borderId="7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0" borderId="127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/>
    </xf>
    <xf numFmtId="0" fontId="32" fillId="0" borderId="84" xfId="0" applyFont="1" applyFill="1" applyBorder="1" applyAlignment="1">
      <alignment horizontal="center" vertical="center"/>
    </xf>
    <xf numFmtId="0" fontId="32" fillId="15" borderId="84" xfId="0" applyFont="1" applyFill="1" applyBorder="1" applyAlignment="1">
      <alignment horizontal="center" vertical="center"/>
    </xf>
    <xf numFmtId="0" fontId="14" fillId="15" borderId="130" xfId="0" applyFont="1" applyFill="1" applyBorder="1" applyAlignment="1">
      <alignment horizontal="center" vertical="center"/>
    </xf>
    <xf numFmtId="0" fontId="14" fillId="15" borderId="126" xfId="0" applyFont="1" applyFill="1" applyBorder="1" applyAlignment="1">
      <alignment horizontal="center" vertical="center"/>
    </xf>
    <xf numFmtId="0" fontId="14" fillId="15" borderId="131" xfId="0" applyFont="1" applyFill="1" applyBorder="1" applyAlignment="1">
      <alignment horizontal="center" vertical="center"/>
    </xf>
    <xf numFmtId="0" fontId="14" fillId="15" borderId="133" xfId="0" applyFont="1" applyFill="1" applyBorder="1" applyAlignment="1">
      <alignment horizontal="center" vertical="center"/>
    </xf>
    <xf numFmtId="0" fontId="14" fillId="15" borderId="139" xfId="0" applyFont="1" applyFill="1" applyBorder="1" applyAlignment="1">
      <alignment horizontal="center" vertical="center"/>
    </xf>
    <xf numFmtId="0" fontId="14" fillId="15" borderId="140" xfId="0" applyFont="1" applyFill="1" applyBorder="1" applyAlignment="1">
      <alignment horizontal="center" vertical="center"/>
    </xf>
    <xf numFmtId="0" fontId="14" fillId="15" borderId="145" xfId="0" applyFont="1" applyFill="1" applyBorder="1" applyAlignment="1">
      <alignment horizontal="center" vertical="center"/>
    </xf>
    <xf numFmtId="0" fontId="2" fillId="36" borderId="144" xfId="0" applyFont="1" applyFill="1" applyBorder="1" applyAlignment="1">
      <alignment horizontal="center" vertical="center"/>
    </xf>
    <xf numFmtId="0" fontId="2" fillId="36" borderId="115" xfId="0" applyFont="1" applyFill="1" applyBorder="1" applyAlignment="1">
      <alignment horizontal="center" vertical="center"/>
    </xf>
    <xf numFmtId="0" fontId="14" fillId="0" borderId="84" xfId="0" applyFont="1" applyFill="1" applyBorder="1" applyAlignment="1">
      <alignment horizontal="center"/>
    </xf>
    <xf numFmtId="0" fontId="2" fillId="15" borderId="57" xfId="0" applyFont="1" applyFill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Font="1" applyAlignment="1"/>
    <xf numFmtId="0" fontId="15" fillId="7" borderId="140" xfId="0" applyFont="1" applyFill="1" applyBorder="1" applyAlignment="1">
      <alignment horizontal="center" vertical="center"/>
    </xf>
    <xf numFmtId="0" fontId="2" fillId="15" borderId="23" xfId="0" applyFont="1" applyFill="1" applyBorder="1" applyAlignment="1">
      <alignment horizontal="center" vertical="center" wrapText="1"/>
    </xf>
    <xf numFmtId="0" fontId="2" fillId="15" borderId="56" xfId="0" applyFont="1" applyFill="1" applyBorder="1" applyAlignment="1">
      <alignment horizontal="center" vertical="center" wrapText="1"/>
    </xf>
    <xf numFmtId="0" fontId="2" fillId="15" borderId="117" xfId="0" applyFont="1" applyFill="1" applyBorder="1" applyAlignment="1">
      <alignment horizontal="center" vertical="center" wrapText="1"/>
    </xf>
    <xf numFmtId="0" fontId="2" fillId="15" borderId="58" xfId="0" applyFont="1" applyFill="1" applyBorder="1" applyAlignment="1">
      <alignment horizontal="center" vertical="center" wrapText="1"/>
    </xf>
    <xf numFmtId="0" fontId="2" fillId="0" borderId="161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15" borderId="114" xfId="0" applyFont="1" applyFill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/>
    </xf>
    <xf numFmtId="0" fontId="15" fillId="0" borderId="84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163" xfId="0" applyFont="1" applyFill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/>
    </xf>
    <xf numFmtId="0" fontId="0" fillId="9" borderId="79" xfId="0" applyFont="1" applyFill="1" applyBorder="1" applyAlignment="1"/>
    <xf numFmtId="0" fontId="2" fillId="30" borderId="79" xfId="0" applyFont="1" applyFill="1" applyBorder="1" applyAlignment="1">
      <alignment horizontal="center" vertical="center"/>
    </xf>
    <xf numFmtId="0" fontId="2" fillId="29" borderId="79" xfId="0" applyFont="1" applyFill="1" applyBorder="1" applyAlignment="1">
      <alignment horizontal="center" vertical="center"/>
    </xf>
    <xf numFmtId="0" fontId="2" fillId="31" borderId="84" xfId="0" applyFont="1" applyFill="1" applyBorder="1" applyAlignment="1">
      <alignment horizontal="center" vertical="center"/>
    </xf>
    <xf numFmtId="0" fontId="2" fillId="9" borderId="110" xfId="0" applyFont="1" applyFill="1" applyBorder="1" applyAlignment="1">
      <alignment horizontal="center" vertical="center"/>
    </xf>
    <xf numFmtId="0" fontId="14" fillId="9" borderId="87" xfId="0" applyFont="1" applyFill="1" applyBorder="1" applyAlignment="1">
      <alignment horizontal="center" vertical="center"/>
    </xf>
    <xf numFmtId="0" fontId="14" fillId="9" borderId="26" xfId="0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154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27" fillId="9" borderId="94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15" borderId="18" xfId="0" applyFont="1" applyFill="1" applyBorder="1" applyAlignment="1">
      <alignment horizontal="left" vertical="center"/>
    </xf>
    <xf numFmtId="0" fontId="2" fillId="15" borderId="23" xfId="0" applyFont="1" applyFill="1" applyBorder="1" applyAlignment="1">
      <alignment horizontal="left" vertical="center"/>
    </xf>
    <xf numFmtId="0" fontId="2" fillId="15" borderId="24" xfId="0" applyFont="1" applyFill="1" applyBorder="1" applyAlignment="1">
      <alignment horizontal="left" vertical="center"/>
    </xf>
    <xf numFmtId="0" fontId="2" fillId="15" borderId="32" xfId="0" applyFont="1" applyFill="1" applyBorder="1" applyAlignment="1">
      <alignment vertical="center"/>
    </xf>
    <xf numFmtId="0" fontId="2" fillId="15" borderId="63" xfId="0" applyFont="1" applyFill="1" applyBorder="1" applyAlignment="1">
      <alignment vertical="center" wrapText="1"/>
    </xf>
    <xf numFmtId="0" fontId="2" fillId="15" borderId="32" xfId="0" applyFont="1" applyFill="1" applyBorder="1" applyAlignment="1">
      <alignment vertical="center" wrapText="1"/>
    </xf>
    <xf numFmtId="0" fontId="2" fillId="15" borderId="62" xfId="0" applyFont="1" applyFill="1" applyBorder="1" applyAlignment="1">
      <alignment horizontal="left" vertical="center"/>
    </xf>
    <xf numFmtId="0" fontId="2" fillId="15" borderId="19" xfId="0" applyFont="1" applyFill="1" applyBorder="1" applyAlignment="1">
      <alignment horizontal="left" vertical="center"/>
    </xf>
    <xf numFmtId="0" fontId="2" fillId="0" borderId="12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15" borderId="34" xfId="0" applyFont="1" applyFill="1" applyBorder="1" applyAlignment="1">
      <alignment horizontal="left" vertical="center"/>
    </xf>
    <xf numFmtId="0" fontId="14" fillId="15" borderId="141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5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14" fillId="0" borderId="85" xfId="0" applyFont="1" applyFill="1" applyBorder="1" applyAlignment="1">
      <alignment horizontal="center" vertical="center"/>
    </xf>
    <xf numFmtId="0" fontId="19" fillId="9" borderId="81" xfId="0" applyFont="1" applyFill="1" applyBorder="1" applyAlignment="1">
      <alignment horizontal="center" vertical="center"/>
    </xf>
    <xf numFmtId="0" fontId="19" fillId="0" borderId="101" xfId="0" applyFont="1" applyFill="1" applyBorder="1"/>
    <xf numFmtId="0" fontId="14" fillId="9" borderId="78" xfId="0" applyFont="1" applyFill="1" applyBorder="1" applyAlignment="1">
      <alignment horizontal="center"/>
    </xf>
    <xf numFmtId="0" fontId="19" fillId="9" borderId="81" xfId="0" applyFont="1" applyFill="1" applyBorder="1"/>
    <xf numFmtId="0" fontId="19" fillId="9" borderId="83" xfId="0" applyFont="1" applyFill="1" applyBorder="1"/>
    <xf numFmtId="0" fontId="14" fillId="14" borderId="84" xfId="0" applyFont="1" applyFill="1" applyBorder="1" applyAlignment="1">
      <alignment horizontal="center" vertical="center"/>
    </xf>
    <xf numFmtId="0" fontId="2" fillId="32" borderId="144" xfId="0" applyFont="1" applyFill="1" applyBorder="1" applyAlignment="1">
      <alignment horizontal="center" vertical="center"/>
    </xf>
    <xf numFmtId="0" fontId="2" fillId="32" borderId="132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5" borderId="79" xfId="0" applyFont="1" applyFill="1" applyBorder="1" applyAlignment="1">
      <alignment horizontal="center" vertical="center"/>
    </xf>
    <xf numFmtId="0" fontId="2" fillId="17" borderId="79" xfId="0" applyFont="1" applyFill="1" applyBorder="1" applyAlignment="1">
      <alignment horizontal="center" vertical="center"/>
    </xf>
    <xf numFmtId="0" fontId="2" fillId="20" borderId="80" xfId="0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2" fillId="35" borderId="84" xfId="0" applyFont="1" applyFill="1" applyBorder="1" applyAlignment="1">
      <alignment horizontal="center" vertical="center"/>
    </xf>
    <xf numFmtId="0" fontId="2" fillId="8" borderId="84" xfId="0" applyFont="1" applyFill="1" applyBorder="1" applyAlignment="1">
      <alignment horizontal="center" vertical="center"/>
    </xf>
    <xf numFmtId="0" fontId="2" fillId="18" borderId="85" xfId="0" applyFont="1" applyFill="1" applyBorder="1" applyAlignment="1">
      <alignment horizontal="center" vertical="center"/>
    </xf>
    <xf numFmtId="0" fontId="2" fillId="29" borderId="128" xfId="0" applyFont="1" applyFill="1" applyBorder="1" applyAlignment="1">
      <alignment horizontal="center" vertical="center"/>
    </xf>
    <xf numFmtId="0" fontId="2" fillId="29" borderId="127" xfId="0" applyFont="1" applyFill="1" applyBorder="1" applyAlignment="1">
      <alignment horizontal="center" vertical="center"/>
    </xf>
    <xf numFmtId="0" fontId="2" fillId="35" borderId="80" xfId="0" applyFont="1" applyFill="1" applyBorder="1" applyAlignment="1">
      <alignment horizontal="center" vertical="center"/>
    </xf>
    <xf numFmtId="0" fontId="2" fillId="35" borderId="85" xfId="0" applyFont="1" applyFill="1" applyBorder="1" applyAlignment="1">
      <alignment horizontal="center" vertical="center"/>
    </xf>
    <xf numFmtId="0" fontId="2" fillId="30" borderId="128" xfId="0" applyFont="1" applyFill="1" applyBorder="1" applyAlignment="1">
      <alignment horizontal="center" vertical="center"/>
    </xf>
    <xf numFmtId="0" fontId="2" fillId="30" borderId="127" xfId="0" applyFont="1" applyFill="1" applyBorder="1" applyAlignment="1">
      <alignment horizontal="center" vertical="center"/>
    </xf>
    <xf numFmtId="0" fontId="2" fillId="31" borderId="128" xfId="0" applyFont="1" applyFill="1" applyBorder="1" applyAlignment="1">
      <alignment horizontal="center" vertical="center"/>
    </xf>
    <xf numFmtId="0" fontId="2" fillId="31" borderId="127" xfId="0" applyFont="1" applyFill="1" applyBorder="1" applyAlignment="1">
      <alignment horizontal="center" vertical="center"/>
    </xf>
    <xf numFmtId="0" fontId="2" fillId="27" borderId="80" xfId="0" applyFont="1" applyFill="1" applyBorder="1" applyAlignment="1">
      <alignment horizontal="center" vertical="center"/>
    </xf>
    <xf numFmtId="0" fontId="2" fillId="27" borderId="85" xfId="0" applyFont="1" applyFill="1" applyBorder="1" applyAlignment="1">
      <alignment horizontal="center" vertical="center"/>
    </xf>
    <xf numFmtId="0" fontId="2" fillId="26" borderId="128" xfId="0" applyFont="1" applyFill="1" applyBorder="1" applyAlignment="1">
      <alignment horizontal="center" vertical="center"/>
    </xf>
    <xf numFmtId="0" fontId="2" fillId="26" borderId="127" xfId="0" applyFont="1" applyFill="1" applyBorder="1" applyAlignment="1">
      <alignment horizontal="center" vertical="center"/>
    </xf>
    <xf numFmtId="0" fontId="2" fillId="4" borderId="73" xfId="0" applyFont="1" applyFill="1" applyBorder="1" applyAlignment="1">
      <alignment horizontal="center" vertical="center"/>
    </xf>
    <xf numFmtId="0" fontId="2" fillId="4" borderId="7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left" vertical="center"/>
    </xf>
    <xf numFmtId="0" fontId="2" fillId="15" borderId="134" xfId="0" applyFont="1" applyFill="1" applyBorder="1" applyAlignment="1">
      <alignment horizontal="left" vertical="center"/>
    </xf>
    <xf numFmtId="0" fontId="2" fillId="0" borderId="135" xfId="0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15" borderId="63" xfId="0" applyFont="1" applyFill="1" applyBorder="1" applyAlignment="1">
      <alignment vertical="center"/>
    </xf>
    <xf numFmtId="0" fontId="2" fillId="0" borderId="146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15" borderId="67" xfId="0" applyFont="1" applyFill="1" applyBorder="1" applyAlignment="1">
      <alignment vertical="center"/>
    </xf>
    <xf numFmtId="0" fontId="2" fillId="0" borderId="147" xfId="0" applyFont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14" fillId="9" borderId="99" xfId="0" applyFont="1" applyFill="1" applyBorder="1" applyAlignment="1">
      <alignment horizontal="center" vertical="center"/>
    </xf>
    <xf numFmtId="0" fontId="14" fillId="0" borderId="99" xfId="0" applyFont="1" applyFill="1" applyBorder="1" applyAlignment="1">
      <alignment horizontal="center" vertical="center"/>
    </xf>
    <xf numFmtId="0" fontId="32" fillId="0" borderId="98" xfId="0" applyFont="1" applyFill="1" applyBorder="1" applyAlignment="1">
      <alignment horizontal="center" vertical="center"/>
    </xf>
    <xf numFmtId="0" fontId="32" fillId="15" borderId="98" xfId="0" applyFont="1" applyFill="1" applyBorder="1" applyAlignment="1">
      <alignment horizontal="center" vertical="center"/>
    </xf>
    <xf numFmtId="0" fontId="19" fillId="9" borderId="97" xfId="0" applyFont="1" applyFill="1" applyBorder="1"/>
    <xf numFmtId="0" fontId="14" fillId="14" borderId="98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4" fillId="12" borderId="46" xfId="0" applyFont="1" applyFill="1" applyBorder="1" applyAlignment="1">
      <alignment horizontal="center" vertical="center" wrapText="1"/>
    </xf>
    <xf numFmtId="0" fontId="0" fillId="0" borderId="48" xfId="0" applyFont="1" applyBorder="1" applyAlignment="1"/>
    <xf numFmtId="0" fontId="0" fillId="0" borderId="0" xfId="0" applyFont="1" applyBorder="1" applyAlignment="1"/>
    <xf numFmtId="0" fontId="15" fillId="15" borderId="128" xfId="0" applyFont="1" applyFill="1" applyBorder="1" applyAlignment="1"/>
    <xf numFmtId="0" fontId="15" fillId="15" borderId="127" xfId="0" applyFont="1" applyFill="1" applyBorder="1" applyAlignment="1">
      <alignment wrapText="1"/>
    </xf>
    <xf numFmtId="0" fontId="19" fillId="9" borderId="78" xfId="0" applyFont="1" applyFill="1" applyBorder="1"/>
    <xf numFmtId="0" fontId="14" fillId="9" borderId="139" xfId="0" applyFont="1" applyFill="1" applyBorder="1" applyAlignment="1">
      <alignment horizontal="center" vertical="center"/>
    </xf>
    <xf numFmtId="0" fontId="14" fillId="9" borderId="140" xfId="0" applyFont="1" applyFill="1" applyBorder="1" applyAlignment="1">
      <alignment horizontal="center" vertical="center"/>
    </xf>
    <xf numFmtId="0" fontId="14" fillId="9" borderId="141" xfId="0" applyFont="1" applyFill="1" applyBorder="1" applyAlignment="1">
      <alignment horizontal="center" vertical="center"/>
    </xf>
    <xf numFmtId="0" fontId="19" fillId="9" borderId="78" xfId="0" applyFont="1" applyFill="1" applyBorder="1" applyAlignment="1">
      <alignment horizontal="center" vertical="center"/>
    </xf>
    <xf numFmtId="0" fontId="14" fillId="19" borderId="80" xfId="0" applyFont="1" applyFill="1" applyBorder="1" applyAlignment="1">
      <alignment horizontal="center" vertical="center"/>
    </xf>
    <xf numFmtId="0" fontId="14" fillId="19" borderId="82" xfId="0" applyFont="1" applyFill="1" applyBorder="1" applyAlignment="1">
      <alignment horizontal="center" vertical="center"/>
    </xf>
    <xf numFmtId="0" fontId="14" fillId="19" borderId="84" xfId="0" applyFont="1" applyFill="1" applyBorder="1" applyAlignment="1">
      <alignment horizontal="center" vertical="center"/>
    </xf>
    <xf numFmtId="0" fontId="14" fillId="19" borderId="85" xfId="0" applyFont="1" applyFill="1" applyBorder="1" applyAlignment="1">
      <alignment horizontal="center" vertical="center"/>
    </xf>
    <xf numFmtId="0" fontId="14" fillId="19" borderId="102" xfId="0" applyFont="1" applyFill="1" applyBorder="1" applyAlignment="1">
      <alignment horizontal="center" vertical="center"/>
    </xf>
    <xf numFmtId="0" fontId="14" fillId="19" borderId="140" xfId="0" applyFont="1" applyFill="1" applyBorder="1" applyAlignment="1">
      <alignment horizontal="center" vertical="center"/>
    </xf>
    <xf numFmtId="0" fontId="19" fillId="9" borderId="100" xfId="0" applyFont="1" applyFill="1" applyBorder="1" applyAlignment="1">
      <alignment horizontal="center" vertical="center"/>
    </xf>
    <xf numFmtId="0" fontId="14" fillId="9" borderId="119" xfId="0" applyFont="1" applyFill="1" applyBorder="1" applyAlignment="1">
      <alignment horizontal="center" vertical="center"/>
    </xf>
    <xf numFmtId="0" fontId="2" fillId="15" borderId="135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center" vertical="center"/>
    </xf>
    <xf numFmtId="0" fontId="14" fillId="0" borderId="95" xfId="0" applyFont="1" applyFill="1" applyBorder="1" applyAlignment="1">
      <alignment horizontal="center" vertical="center"/>
    </xf>
    <xf numFmtId="0" fontId="14" fillId="0" borderId="88" xfId="0" applyFont="1" applyFill="1" applyBorder="1" applyAlignment="1">
      <alignment horizontal="center" vertical="center"/>
    </xf>
    <xf numFmtId="0" fontId="14" fillId="0" borderId="86" xfId="0" applyFont="1" applyFill="1" applyBorder="1" applyAlignment="1">
      <alignment horizontal="center" vertical="center"/>
    </xf>
    <xf numFmtId="0" fontId="14" fillId="0" borderId="90" xfId="0" applyFont="1" applyFill="1" applyBorder="1" applyAlignment="1">
      <alignment horizontal="center" vertical="center"/>
    </xf>
    <xf numFmtId="0" fontId="14" fillId="0" borderId="89" xfId="0" applyFont="1" applyFill="1" applyBorder="1" applyAlignment="1">
      <alignment horizontal="center" vertical="center"/>
    </xf>
    <xf numFmtId="0" fontId="27" fillId="0" borderId="92" xfId="0" applyFont="1" applyFill="1" applyBorder="1" applyAlignment="1">
      <alignment horizontal="center" vertical="center"/>
    </xf>
    <xf numFmtId="0" fontId="27" fillId="0" borderId="91" xfId="0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vertical="center"/>
    </xf>
    <xf numFmtId="0" fontId="14" fillId="0" borderId="9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21" xfId="0" applyFont="1" applyFill="1" applyBorder="1" applyAlignment="1">
      <alignment horizontal="center" vertical="center"/>
    </xf>
    <xf numFmtId="0" fontId="14" fillId="15" borderId="73" xfId="0" applyFont="1" applyFill="1" applyBorder="1" applyAlignment="1">
      <alignment horizontal="center" vertical="center"/>
    </xf>
    <xf numFmtId="0" fontId="14" fillId="15" borderId="74" xfId="0" applyFont="1" applyFill="1" applyBorder="1" applyAlignment="1">
      <alignment horizontal="center" vertical="center"/>
    </xf>
    <xf numFmtId="0" fontId="14" fillId="15" borderId="7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14" fillId="0" borderId="144" xfId="0" applyFont="1" applyFill="1" applyBorder="1" applyAlignment="1">
      <alignment horizontal="center" vertical="center"/>
    </xf>
    <xf numFmtId="0" fontId="27" fillId="0" borderId="143" xfId="0" applyFont="1" applyFill="1" applyBorder="1" applyAlignment="1">
      <alignment horizontal="center" vertical="center"/>
    </xf>
    <xf numFmtId="0" fontId="27" fillId="0" borderId="98" xfId="0" applyFont="1" applyFill="1" applyBorder="1" applyAlignment="1">
      <alignment horizontal="center" vertical="center"/>
    </xf>
    <xf numFmtId="0" fontId="27" fillId="0" borderId="124" xfId="0" applyFont="1" applyFill="1" applyBorder="1" applyAlignment="1">
      <alignment horizontal="center" vertical="center"/>
    </xf>
    <xf numFmtId="0" fontId="14" fillId="0" borderId="156" xfId="0" applyFont="1" applyFill="1" applyBorder="1" applyAlignment="1">
      <alignment horizontal="center" vertical="center"/>
    </xf>
    <xf numFmtId="0" fontId="14" fillId="0" borderId="154" xfId="0" applyFont="1" applyFill="1" applyBorder="1" applyAlignment="1">
      <alignment horizontal="center" vertical="center"/>
    </xf>
    <xf numFmtId="0" fontId="14" fillId="0" borderId="122" xfId="0" applyFont="1" applyFill="1" applyBorder="1" applyAlignment="1">
      <alignment horizontal="center" vertical="center"/>
    </xf>
    <xf numFmtId="0" fontId="27" fillId="0" borderId="93" xfId="0" applyFont="1" applyFill="1" applyBorder="1" applyAlignment="1">
      <alignment horizontal="center" vertical="center"/>
    </xf>
    <xf numFmtId="0" fontId="27" fillId="0" borderId="94" xfId="0" applyFont="1" applyFill="1" applyBorder="1" applyAlignment="1">
      <alignment horizontal="center" vertical="center"/>
    </xf>
    <xf numFmtId="0" fontId="14" fillId="0" borderId="155" xfId="0" applyFont="1" applyFill="1" applyBorder="1" applyAlignment="1">
      <alignment horizontal="center" vertical="center"/>
    </xf>
    <xf numFmtId="0" fontId="14" fillId="0" borderId="123" xfId="0" applyFont="1" applyFill="1" applyBorder="1" applyAlignment="1">
      <alignment horizontal="center" vertical="center"/>
    </xf>
    <xf numFmtId="0" fontId="27" fillId="0" borderId="95" xfId="0" applyFont="1" applyFill="1" applyBorder="1" applyAlignment="1">
      <alignment horizontal="center" vertical="center"/>
    </xf>
    <xf numFmtId="0" fontId="27" fillId="0" borderId="157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7" fillId="0" borderId="102" xfId="0" applyFont="1" applyFill="1" applyBorder="1" applyAlignment="1">
      <alignment horizontal="center" vertical="center"/>
    </xf>
    <xf numFmtId="0" fontId="14" fillId="15" borderId="119" xfId="0" applyFont="1" applyFill="1" applyBorder="1" applyAlignment="1">
      <alignment horizontal="center" vertical="center"/>
    </xf>
    <xf numFmtId="0" fontId="2" fillId="15" borderId="60" xfId="0" applyFont="1" applyFill="1" applyBorder="1" applyAlignment="1">
      <alignment horizontal="center" vertical="center" wrapText="1"/>
    </xf>
    <xf numFmtId="0" fontId="14" fillId="10" borderId="12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left" vertical="center"/>
    </xf>
    <xf numFmtId="0" fontId="2" fillId="0" borderId="159" xfId="0" applyFont="1" applyFill="1" applyBorder="1" applyAlignment="1">
      <alignment horizontal="center" vertical="center"/>
    </xf>
    <xf numFmtId="0" fontId="2" fillId="0" borderId="159" xfId="0" applyFont="1" applyFill="1" applyBorder="1" applyAlignment="1">
      <alignment horizontal="left" vertical="center"/>
    </xf>
    <xf numFmtId="0" fontId="2" fillId="0" borderId="142" xfId="0" applyFont="1" applyFill="1" applyBorder="1" applyAlignment="1">
      <alignment horizontal="center" vertical="center" wrapText="1"/>
    </xf>
    <xf numFmtId="0" fontId="2" fillId="15" borderId="164" xfId="0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/>
    <xf numFmtId="0" fontId="17" fillId="0" borderId="0" xfId="0" applyFont="1"/>
    <xf numFmtId="0" fontId="19" fillId="0" borderId="0" xfId="0" applyFont="1"/>
    <xf numFmtId="0" fontId="2" fillId="0" borderId="62" xfId="0" applyFont="1" applyFill="1" applyBorder="1" applyAlignment="1">
      <alignment horizontal="left" vertical="center" wrapText="1"/>
    </xf>
    <xf numFmtId="0" fontId="2" fillId="15" borderId="165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left" vertical="center"/>
    </xf>
    <xf numFmtId="0" fontId="15" fillId="37" borderId="70" xfId="0" applyFont="1" applyFill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15" borderId="126" xfId="0" applyFont="1" applyFill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14" fillId="0" borderId="86" xfId="0" applyFont="1" applyFill="1" applyBorder="1" applyAlignment="1">
      <alignment horizontal="center" vertical="center" wrapText="1"/>
    </xf>
    <xf numFmtId="0" fontId="14" fillId="8" borderId="89" xfId="0" applyFont="1" applyFill="1" applyBorder="1" applyAlignment="1">
      <alignment horizontal="center" vertical="center"/>
    </xf>
    <xf numFmtId="0" fontId="14" fillId="8" borderId="87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79" xfId="0" applyFont="1" applyFill="1" applyBorder="1" applyAlignment="1">
      <alignment horizontal="center" vertical="center"/>
    </xf>
    <xf numFmtId="0" fontId="14" fillId="8" borderId="46" xfId="0" applyFont="1" applyFill="1" applyBorder="1" applyAlignment="1">
      <alignment horizontal="center" vertical="center"/>
    </xf>
    <xf numFmtId="0" fontId="2" fillId="0" borderId="159" xfId="0" applyFont="1" applyFill="1" applyBorder="1" applyAlignment="1">
      <alignment horizontal="left" vertical="center" wrapText="1"/>
    </xf>
    <xf numFmtId="0" fontId="14" fillId="38" borderId="78" xfId="0" applyFont="1" applyFill="1" applyBorder="1" applyAlignment="1">
      <alignment horizontal="center" vertical="center"/>
    </xf>
    <xf numFmtId="0" fontId="14" fillId="38" borderId="81" xfId="0" applyFont="1" applyFill="1" applyBorder="1" applyAlignment="1">
      <alignment horizontal="center" vertical="center"/>
    </xf>
    <xf numFmtId="0" fontId="14" fillId="38" borderId="80" xfId="0" applyFont="1" applyFill="1" applyBorder="1" applyAlignment="1">
      <alignment horizontal="center" vertical="center"/>
    </xf>
    <xf numFmtId="0" fontId="14" fillId="38" borderId="8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left" vertical="center" wrapText="1"/>
    </xf>
    <xf numFmtId="0" fontId="14" fillId="0" borderId="151" xfId="0" applyFont="1" applyFill="1" applyBorder="1" applyAlignment="1">
      <alignment horizontal="center" vertical="center"/>
    </xf>
    <xf numFmtId="0" fontId="14" fillId="0" borderId="152" xfId="0" applyFont="1" applyFill="1" applyBorder="1" applyAlignment="1">
      <alignment horizontal="center" vertical="center"/>
    </xf>
    <xf numFmtId="0" fontId="16" fillId="15" borderId="84" xfId="0" applyFont="1" applyFill="1" applyBorder="1" applyAlignment="1">
      <alignment horizontal="center" vertical="center"/>
    </xf>
    <xf numFmtId="0" fontId="14" fillId="0" borderId="150" xfId="0" applyFont="1" applyFill="1" applyBorder="1" applyAlignment="1">
      <alignment horizontal="center" vertical="center"/>
    </xf>
    <xf numFmtId="0" fontId="14" fillId="8" borderId="88" xfId="0" applyFont="1" applyFill="1" applyBorder="1" applyAlignment="1">
      <alignment horizontal="center" vertical="center"/>
    </xf>
    <xf numFmtId="0" fontId="14" fillId="8" borderId="9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14" fillId="38" borderId="90" xfId="0" applyFont="1" applyFill="1" applyBorder="1" applyAlignment="1">
      <alignment horizontal="center" vertical="center"/>
    </xf>
    <xf numFmtId="0" fontId="2" fillId="8" borderId="165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left" vertical="center"/>
    </xf>
    <xf numFmtId="0" fontId="2" fillId="8" borderId="163" xfId="0" applyFont="1" applyFill="1" applyBorder="1" applyAlignment="1">
      <alignment horizontal="center" vertical="center" wrapText="1"/>
    </xf>
    <xf numFmtId="0" fontId="2" fillId="8" borderId="58" xfId="0" applyFont="1" applyFill="1" applyBorder="1" applyAlignment="1">
      <alignment horizontal="center" vertical="center" wrapText="1"/>
    </xf>
    <xf numFmtId="0" fontId="2" fillId="15" borderId="67" xfId="0" applyFont="1" applyFill="1" applyBorder="1" applyAlignment="1">
      <alignment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10" xfId="0" applyFont="1" applyBorder="1"/>
    <xf numFmtId="0" fontId="4" fillId="0" borderId="3" xfId="0" applyFont="1" applyBorder="1"/>
    <xf numFmtId="0" fontId="2" fillId="0" borderId="103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4" xfId="0" applyFont="1" applyBorder="1"/>
    <xf numFmtId="0" fontId="6" fillId="0" borderId="9" xfId="0" applyFont="1" applyBorder="1" applyAlignment="1">
      <alignment horizontal="center" vertical="center" wrapText="1"/>
    </xf>
    <xf numFmtId="0" fontId="4" fillId="0" borderId="36" xfId="0" applyFont="1" applyBorder="1"/>
    <xf numFmtId="0" fontId="4" fillId="0" borderId="17" xfId="0" applyFont="1" applyBorder="1"/>
    <xf numFmtId="0" fontId="6" fillId="0" borderId="59" xfId="0" applyFont="1" applyBorder="1" applyAlignment="1">
      <alignment horizontal="center" vertical="center"/>
    </xf>
    <xf numFmtId="0" fontId="4" fillId="0" borderId="129" xfId="0" applyFont="1" applyBorder="1"/>
    <xf numFmtId="0" fontId="4" fillId="0" borderId="52" xfId="0" applyFont="1" applyBorder="1"/>
    <xf numFmtId="0" fontId="6" fillId="0" borderId="49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0" fontId="2" fillId="0" borderId="104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Font="1" applyAlignment="1"/>
    <xf numFmtId="0" fontId="20" fillId="2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 wrapText="1"/>
    </xf>
    <xf numFmtId="0" fontId="4" fillId="0" borderId="9" xfId="0" applyFont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F00FF"/>
      <color rgb="FFFFFC00"/>
      <color rgb="FFFF2F92"/>
      <color rgb="FFFF93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136</xdr:row>
      <xdr:rowOff>114300</xdr:rowOff>
    </xdr:to>
    <xdr:sp macro="" textlink="">
      <xdr:nvSpPr>
        <xdr:cNvPr id="1036" name="Rectangle 12" hidden="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5</xdr:row>
      <xdr:rowOff>142875</xdr:rowOff>
    </xdr:from>
    <xdr:to>
      <xdr:col>5</xdr:col>
      <xdr:colOff>0</xdr:colOff>
      <xdr:row>142</xdr:row>
      <xdr:rowOff>114300</xdr:rowOff>
    </xdr:to>
    <xdr:sp macro="" textlink="">
      <xdr:nvSpPr>
        <xdr:cNvPr id="2" name="AutoShape 1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4143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3" name="Rectangle 12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" name="AutoShape 1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5" name="AutoShape 1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6" name="AutoShape 1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7" name="AutoShape 1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8" name="AutoShape 1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9" name="AutoShape 1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10" name="AutoShape 1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11" name="AutoShape 12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12" name="AutoShape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13" name="AutoShap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14" name="AutoShape 1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257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15" name="AutoShape 1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257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16" name="AutoShape 1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257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17" name="AutoShape 1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257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18" name="AutoShape 1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19" name="AutoShape 1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20" name="AutoShape 1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21" name="AutoShape 1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22" name="AutoShape 1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23" name="AutoShape 1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24" name="AutoShape 1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25" name="AutoShape 1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26" name="AutoShape 1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27" name="AutoShape 1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28" name="AutoShape 1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29" name="AutoShape 1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30" name="AutoShape 1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31" name="AutoShape 1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1024" name="AutoShape 12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32" name="AutoShape 1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33" name="AutoShape 1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34" name="AutoShape 1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35" name="AutoShape 1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36" name="AutoShape 1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37" name="AutoShape 1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38" name="AutoShape 1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39" name="AutoShape 1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0" name="AutoShape 1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1" name="AutoShape 1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2" name="AutoShape 1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3" name="AutoShape 1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4" name="AutoShape 1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5" name="AutoShape 1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6" name="AutoShape 1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857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7" name="AutoShape 1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8" name="AutoShape 1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057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49" name="AutoShape 1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50" name="AutoShape 1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51" name="AutoShape 1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52" name="AutoShape 1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057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53" name="AutoShape 1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54" name="AutoShape 1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55" name="AutoShape 12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56" name="AutoShape 12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115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57" name="AutoShape 12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58" name="AutoShape 1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59" name="AutoShape 12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60" name="AutoShape 1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057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61" name="AutoShape 12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62" name="AutoShape 1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32</xdr:row>
      <xdr:rowOff>114300</xdr:rowOff>
    </xdr:to>
    <xdr:sp macro="" textlink="">
      <xdr:nvSpPr>
        <xdr:cNvPr id="63" name="AutoShape 1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120" name="Rectangle 72" hidden="1">
          <a:extLst>
            <a:ext uri="{FF2B5EF4-FFF2-40B4-BE49-F238E27FC236}">
              <a16:creationId xmlns="" xmlns:a16="http://schemas.microsoft.com/office/drawing/2014/main" id="{00000000-0008-0000-0100-000048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" name="AutoShape 7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86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3" name="Rectangle 72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4" name="AutoShape 7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5" name="AutoShape 7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6" name="AutoShape 7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7" name="AutoShape 7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8" name="AutoShape 7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9" name="AutoShape 7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10" name="AutoShape 72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11" name="AutoShape 7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12" name="AutoShape 72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13" name="AutoShape 7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14" name="AutoShape 72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886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15" name="AutoShape 72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16" name="AutoShape 72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17" name="AutoShape 72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18" name="AutoShape 72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19" name="AutoShape 72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20" name="AutoShape 72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21" name="AutoShape 72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22" name="AutoShape 72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23" name="AutoShape 7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24" name="AutoShape 72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25" name="AutoShape 72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26" name="AutoShape 72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27" name="AutoShape 72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28" name="AutoShape 72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29" name="AutoShape 72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48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30" name="AutoShape 72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31" name="AutoShape 72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2112" name="AutoShape 72">
          <a:extLst>
            <a:ext uri="{FF2B5EF4-FFF2-40B4-BE49-F238E27FC236}">
              <a16:creationId xmlns="" xmlns:a16="http://schemas.microsoft.com/office/drawing/2014/main" id="{00000000-0008-0000-0100-000040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32" name="AutoShape 72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33" name="AutoShape 7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34" name="AutoShape 72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35" name="AutoShape 72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36" name="AutoShape 72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37" name="AutoShape 72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38" name="AutoShape 72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39" name="AutoShape 72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40" name="AutoShape 72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41" name="AutoShape 72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42" name="AutoShape 72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43" name="AutoShape 7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44" name="AutoShape 72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886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45" name="AutoShape 72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46" name="AutoShape 72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4486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47" name="AutoShape 72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48" name="AutoShape 72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48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49" name="AutoShape 72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50" name="AutoShape 72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51" name="AutoShape 72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52" name="AutoShape 72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886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53" name="AutoShape 72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48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54" name="AutoShape 72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55" name="AutoShape 72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886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56" name="AutoShape 72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163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57" name="AutoShape 72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58" name="AutoShape 72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59" name="AutoShape 72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60" name="AutoShape 72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61" name="AutoShape 72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686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62" name="AutoShape 72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47625</xdr:rowOff>
    </xdr:to>
    <xdr:sp macro="" textlink="">
      <xdr:nvSpPr>
        <xdr:cNvPr id="63" name="AutoShape 7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3486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T313"/>
  <sheetViews>
    <sheetView showGridLines="0" tabSelected="1" zoomScale="80" zoomScaleNormal="80" workbookViewId="0">
      <selection activeCell="C107" sqref="C107"/>
    </sheetView>
  </sheetViews>
  <sheetFormatPr baseColWidth="10" defaultColWidth="17.26953125" defaultRowHeight="15" customHeight="1" x14ac:dyDescent="0.25"/>
  <cols>
    <col min="1" max="1" width="12.08984375" customWidth="1"/>
    <col min="2" max="2" width="14.7265625" customWidth="1"/>
    <col min="3" max="3" width="50.26953125" customWidth="1"/>
    <col min="4" max="4" width="8" customWidth="1"/>
    <col min="5" max="5" width="11.08984375" customWidth="1"/>
    <col min="6" max="6" width="14.36328125" customWidth="1"/>
    <col min="7" max="7" width="8.26953125" hidden="1" customWidth="1"/>
    <col min="8" max="9" width="8.26953125" style="132" customWidth="1"/>
    <col min="10" max="10" width="8.26953125" style="260" customWidth="1"/>
    <col min="11" max="11" width="8.26953125" style="260" hidden="1" customWidth="1"/>
    <col min="12" max="12" width="8.26953125" customWidth="1"/>
    <col min="13" max="15" width="8.26953125" style="132" customWidth="1"/>
    <col min="16" max="19" width="8.26953125" customWidth="1"/>
    <col min="20" max="20" width="8.7265625" customWidth="1"/>
    <col min="21" max="58" width="8.26953125" customWidth="1"/>
    <col min="59" max="59" width="7.08984375" customWidth="1"/>
    <col min="60" max="77" width="8.26953125" customWidth="1"/>
    <col min="78" max="79" width="8.26953125" style="262" customWidth="1"/>
    <col min="80" max="109" width="8.26953125" customWidth="1"/>
    <col min="110" max="112" width="8.26953125" style="296" customWidth="1"/>
    <col min="113" max="113" width="8.26953125" style="291" customWidth="1"/>
    <col min="114" max="126" width="8.26953125" style="435" customWidth="1"/>
    <col min="127" max="127" width="7.08984375" style="435" hidden="1" customWidth="1"/>
    <col min="128" max="134" width="11.36328125" customWidth="1"/>
    <col min="135" max="135" width="13.36328125" customWidth="1"/>
    <col min="136" max="150" width="11.36328125" customWidth="1"/>
  </cols>
  <sheetData>
    <row r="1" spans="1:150" ht="15.75" customHeight="1" x14ac:dyDescent="0.35">
      <c r="A1" s="1" t="s">
        <v>0</v>
      </c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5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</row>
    <row r="2" spans="1:150" ht="15.75" customHeight="1" x14ac:dyDescent="0.35">
      <c r="A2" s="1" t="s">
        <v>1</v>
      </c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5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</row>
    <row r="3" spans="1:150" ht="15.75" customHeight="1" x14ac:dyDescent="0.35">
      <c r="A3" s="3"/>
      <c r="B3" s="5"/>
      <c r="C3" s="5"/>
      <c r="D3" s="7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274"/>
      <c r="AY3" s="1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5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150" ht="15.75" customHeight="1" x14ac:dyDescent="0.35">
      <c r="A4" s="1" t="s">
        <v>195</v>
      </c>
      <c r="B4" s="1"/>
      <c r="C4" s="1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5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150" ht="15.75" customHeight="1" x14ac:dyDescent="0.35">
      <c r="A5" s="8"/>
      <c r="B5" s="5"/>
      <c r="C5" s="5"/>
      <c r="D5" s="9"/>
      <c r="E5" s="165"/>
      <c r="F5" s="5"/>
      <c r="G5" s="5"/>
      <c r="H5" s="5"/>
      <c r="I5" s="5"/>
      <c r="J5" s="5"/>
      <c r="K5" s="5"/>
      <c r="L5" s="5"/>
      <c r="M5" s="5"/>
      <c r="N5" s="5"/>
      <c r="O5" s="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  <c r="AO5" s="2"/>
      <c r="AP5" s="2"/>
      <c r="AQ5" s="2"/>
      <c r="AR5" s="2"/>
      <c r="AS5" s="2"/>
      <c r="AT5" s="2"/>
      <c r="AU5" s="2"/>
      <c r="AV5" s="2"/>
      <c r="AW5" s="2"/>
      <c r="AX5" s="4"/>
      <c r="AY5" s="4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150" ht="16.5" customHeight="1" thickBot="1" x14ac:dyDescent="0.4">
      <c r="A6" s="10"/>
      <c r="B6" s="10"/>
      <c r="C6" s="8"/>
      <c r="D6" s="3"/>
      <c r="E6" s="1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5"/>
      <c r="BA6" s="5"/>
      <c r="BB6" s="5"/>
      <c r="BC6" s="5"/>
      <c r="BD6" s="5"/>
      <c r="BE6" s="675"/>
      <c r="BF6" s="676"/>
      <c r="BG6" s="676"/>
      <c r="BH6" s="676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150" ht="16.5" customHeight="1" thickBot="1" x14ac:dyDescent="0.4">
      <c r="A7" s="668" t="s">
        <v>2</v>
      </c>
      <c r="B7" s="669"/>
      <c r="C7" s="669"/>
      <c r="D7" s="669"/>
      <c r="E7" s="669"/>
      <c r="F7" s="669"/>
      <c r="G7" s="672" t="s">
        <v>162</v>
      </c>
      <c r="H7" s="673"/>
      <c r="I7" s="673"/>
      <c r="J7" s="674"/>
      <c r="K7" s="672" t="s">
        <v>189</v>
      </c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66"/>
      <c r="AC7" s="666"/>
      <c r="AD7" s="667"/>
      <c r="AE7" s="665" t="s">
        <v>190</v>
      </c>
      <c r="AF7" s="666"/>
      <c r="AG7" s="666"/>
      <c r="AH7" s="666"/>
      <c r="AI7" s="666"/>
      <c r="AJ7" s="666"/>
      <c r="AK7" s="666"/>
      <c r="AL7" s="666"/>
      <c r="AM7" s="666"/>
      <c r="AN7" s="666"/>
      <c r="AO7" s="666"/>
      <c r="AP7" s="666"/>
      <c r="AQ7" s="666"/>
      <c r="AR7" s="666"/>
      <c r="AS7" s="666"/>
      <c r="AT7" s="666"/>
      <c r="AU7" s="666"/>
      <c r="AV7" s="666"/>
      <c r="AW7" s="666"/>
      <c r="AX7" s="666"/>
      <c r="AY7" s="667"/>
      <c r="AZ7" s="665" t="s">
        <v>191</v>
      </c>
      <c r="BA7" s="666"/>
      <c r="BB7" s="666"/>
      <c r="BC7" s="666"/>
      <c r="BD7" s="666"/>
      <c r="BE7" s="666"/>
      <c r="BF7" s="666"/>
      <c r="BG7" s="666"/>
      <c r="BH7" s="666"/>
      <c r="BI7" s="666"/>
      <c r="BJ7" s="666"/>
      <c r="BK7" s="666"/>
      <c r="BL7" s="666"/>
      <c r="BM7" s="666"/>
      <c r="BN7" s="666"/>
      <c r="BO7" s="666"/>
      <c r="BP7" s="666"/>
      <c r="BQ7" s="666"/>
      <c r="BR7" s="666"/>
      <c r="BS7" s="666"/>
      <c r="BT7" s="666"/>
      <c r="BU7" s="667"/>
      <c r="BV7" s="687" t="s">
        <v>192</v>
      </c>
      <c r="BW7" s="688"/>
      <c r="BX7" s="688"/>
      <c r="BY7" s="688"/>
      <c r="BZ7" s="688"/>
      <c r="CA7" s="688"/>
      <c r="CB7" s="688"/>
      <c r="CC7" s="688"/>
      <c r="CD7" s="688"/>
      <c r="CE7" s="688"/>
      <c r="CF7" s="688"/>
      <c r="CG7" s="688"/>
      <c r="CH7" s="688"/>
      <c r="CI7" s="688"/>
      <c r="CJ7" s="688"/>
      <c r="CK7" s="688"/>
      <c r="CL7" s="688"/>
      <c r="CM7" s="688"/>
      <c r="CN7" s="688"/>
      <c r="CO7" s="688"/>
      <c r="CP7" s="688"/>
      <c r="CQ7" s="688"/>
      <c r="CR7" s="689"/>
      <c r="CS7" s="687" t="s">
        <v>193</v>
      </c>
      <c r="CT7" s="688"/>
      <c r="CU7" s="688"/>
      <c r="CV7" s="688"/>
      <c r="CW7" s="688"/>
      <c r="CX7" s="688"/>
      <c r="CY7" s="688"/>
      <c r="CZ7" s="688"/>
      <c r="DA7" s="688"/>
      <c r="DB7" s="688"/>
      <c r="DC7" s="688"/>
      <c r="DD7" s="688"/>
      <c r="DE7" s="688"/>
      <c r="DF7" s="688"/>
      <c r="DG7" s="688"/>
      <c r="DH7" s="688"/>
      <c r="DI7" s="688"/>
      <c r="DJ7" s="688"/>
      <c r="DK7" s="688"/>
      <c r="DL7" s="689"/>
      <c r="DM7" s="687" t="s">
        <v>205</v>
      </c>
      <c r="DN7" s="688"/>
      <c r="DO7" s="688"/>
      <c r="DP7" s="688"/>
      <c r="DQ7" s="688"/>
      <c r="DR7" s="688"/>
      <c r="DS7" s="688"/>
      <c r="DT7" s="688"/>
      <c r="DU7" s="688"/>
      <c r="DV7" s="689"/>
      <c r="DW7" s="434"/>
      <c r="DX7" s="686" t="s">
        <v>3</v>
      </c>
      <c r="DY7" s="680" t="s">
        <v>4</v>
      </c>
      <c r="DZ7" s="677" t="s">
        <v>5</v>
      </c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150" ht="16.5" customHeight="1" thickBot="1" x14ac:dyDescent="0.4">
      <c r="A8" s="670"/>
      <c r="B8" s="671"/>
      <c r="C8" s="671"/>
      <c r="D8" s="671"/>
      <c r="E8" s="671"/>
      <c r="F8" s="671"/>
      <c r="G8" s="502"/>
      <c r="H8" s="436" t="s">
        <v>6</v>
      </c>
      <c r="I8" s="438" t="s">
        <v>7</v>
      </c>
      <c r="J8" s="440" t="s">
        <v>8</v>
      </c>
      <c r="K8" s="540" t="s">
        <v>10</v>
      </c>
      <c r="L8" s="394" t="s">
        <v>6</v>
      </c>
      <c r="M8" s="396" t="s">
        <v>7</v>
      </c>
      <c r="N8" s="398" t="s">
        <v>8</v>
      </c>
      <c r="O8" s="400" t="s">
        <v>9</v>
      </c>
      <c r="P8" s="419" t="s">
        <v>10</v>
      </c>
      <c r="Q8" s="410" t="s">
        <v>6</v>
      </c>
      <c r="R8" s="404" t="s">
        <v>7</v>
      </c>
      <c r="S8" s="398" t="s">
        <v>8</v>
      </c>
      <c r="T8" s="400" t="s">
        <v>9</v>
      </c>
      <c r="U8" s="419" t="s">
        <v>10</v>
      </c>
      <c r="V8" s="410" t="s">
        <v>6</v>
      </c>
      <c r="W8" s="404" t="s">
        <v>7</v>
      </c>
      <c r="X8" s="398" t="s">
        <v>8</v>
      </c>
      <c r="Y8" s="400" t="s">
        <v>9</v>
      </c>
      <c r="Z8" s="419" t="s">
        <v>10</v>
      </c>
      <c r="AA8" s="410" t="s">
        <v>6</v>
      </c>
      <c r="AB8" s="404" t="s">
        <v>7</v>
      </c>
      <c r="AC8" s="398" t="s">
        <v>8</v>
      </c>
      <c r="AD8" s="406" t="s">
        <v>9</v>
      </c>
      <c r="AE8" s="538" t="s">
        <v>10</v>
      </c>
      <c r="AF8" s="410" t="s">
        <v>6</v>
      </c>
      <c r="AG8" s="404" t="s">
        <v>7</v>
      </c>
      <c r="AH8" s="398" t="s">
        <v>8</v>
      </c>
      <c r="AI8" s="400" t="s">
        <v>9</v>
      </c>
      <c r="AJ8" s="419" t="s">
        <v>10</v>
      </c>
      <c r="AK8" s="410" t="s">
        <v>6</v>
      </c>
      <c r="AL8" s="404" t="s">
        <v>7</v>
      </c>
      <c r="AM8" s="398" t="s">
        <v>8</v>
      </c>
      <c r="AN8" s="400" t="s">
        <v>9</v>
      </c>
      <c r="AO8" s="419" t="s">
        <v>10</v>
      </c>
      <c r="AP8" s="410" t="s">
        <v>6</v>
      </c>
      <c r="AQ8" s="404" t="s">
        <v>7</v>
      </c>
      <c r="AR8" s="398" t="s">
        <v>8</v>
      </c>
      <c r="AS8" s="400" t="s">
        <v>9</v>
      </c>
      <c r="AT8" s="419" t="s">
        <v>10</v>
      </c>
      <c r="AU8" s="480" t="s">
        <v>6</v>
      </c>
      <c r="AV8" s="404" t="s">
        <v>7</v>
      </c>
      <c r="AW8" s="398" t="s">
        <v>8</v>
      </c>
      <c r="AX8" s="400" t="s">
        <v>9</v>
      </c>
      <c r="AY8" s="402" t="s">
        <v>10</v>
      </c>
      <c r="AZ8" s="408" t="s">
        <v>6</v>
      </c>
      <c r="BA8" s="404" t="s">
        <v>7</v>
      </c>
      <c r="BB8" s="398" t="s">
        <v>8</v>
      </c>
      <c r="BC8" s="400" t="s">
        <v>9</v>
      </c>
      <c r="BD8" s="419" t="s">
        <v>10</v>
      </c>
      <c r="BE8" s="410" t="s">
        <v>6</v>
      </c>
      <c r="BF8" s="404" t="s">
        <v>7</v>
      </c>
      <c r="BG8" s="398" t="s">
        <v>8</v>
      </c>
      <c r="BH8" s="400" t="s">
        <v>9</v>
      </c>
      <c r="BI8" s="419" t="s">
        <v>10</v>
      </c>
      <c r="BJ8" s="480" t="s">
        <v>6</v>
      </c>
      <c r="BK8" s="481" t="s">
        <v>7</v>
      </c>
      <c r="BL8" s="424" t="s">
        <v>8</v>
      </c>
      <c r="BM8" s="222" t="s">
        <v>9</v>
      </c>
      <c r="BN8" s="421" t="s">
        <v>10</v>
      </c>
      <c r="BO8" s="410" t="s">
        <v>6</v>
      </c>
      <c r="BP8" s="404" t="s">
        <v>7</v>
      </c>
      <c r="BQ8" s="398" t="s">
        <v>8</v>
      </c>
      <c r="BR8" s="400" t="s">
        <v>9</v>
      </c>
      <c r="BS8" s="419" t="s">
        <v>10</v>
      </c>
      <c r="BT8" s="410" t="s">
        <v>6</v>
      </c>
      <c r="BU8" s="536" t="s">
        <v>7</v>
      </c>
      <c r="BV8" s="534" t="s">
        <v>8</v>
      </c>
      <c r="BW8" s="400" t="s">
        <v>9</v>
      </c>
      <c r="BX8" s="419" t="s">
        <v>10</v>
      </c>
      <c r="BY8" s="410" t="s">
        <v>6</v>
      </c>
      <c r="BZ8" s="404" t="s">
        <v>7</v>
      </c>
      <c r="CA8" s="398" t="s">
        <v>8</v>
      </c>
      <c r="CB8" s="400" t="s">
        <v>9</v>
      </c>
      <c r="CC8" s="419" t="s">
        <v>10</v>
      </c>
      <c r="CD8" s="410" t="s">
        <v>6</v>
      </c>
      <c r="CE8" s="404" t="s">
        <v>7</v>
      </c>
      <c r="CF8" s="398" t="s">
        <v>8</v>
      </c>
      <c r="CG8" s="400" t="s">
        <v>9</v>
      </c>
      <c r="CH8" s="419" t="s">
        <v>10</v>
      </c>
      <c r="CI8" s="410" t="s">
        <v>6</v>
      </c>
      <c r="CJ8" s="404" t="s">
        <v>7</v>
      </c>
      <c r="CK8" s="398" t="s">
        <v>8</v>
      </c>
      <c r="CL8" s="400" t="s">
        <v>9</v>
      </c>
      <c r="CM8" s="419" t="s">
        <v>10</v>
      </c>
      <c r="CN8" s="410" t="s">
        <v>6</v>
      </c>
      <c r="CO8" s="404" t="s">
        <v>7</v>
      </c>
      <c r="CP8" s="398" t="s">
        <v>8</v>
      </c>
      <c r="CQ8" s="400" t="s">
        <v>9</v>
      </c>
      <c r="CR8" s="402" t="s">
        <v>10</v>
      </c>
      <c r="CS8" s="532" t="s">
        <v>6</v>
      </c>
      <c r="CT8" s="404" t="s">
        <v>7</v>
      </c>
      <c r="CU8" s="398" t="s">
        <v>8</v>
      </c>
      <c r="CV8" s="400" t="s">
        <v>9</v>
      </c>
      <c r="CW8" s="419" t="s">
        <v>10</v>
      </c>
      <c r="CX8" s="410" t="s">
        <v>6</v>
      </c>
      <c r="CY8" s="404" t="s">
        <v>7</v>
      </c>
      <c r="CZ8" s="398" t="s">
        <v>8</v>
      </c>
      <c r="DA8" s="400" t="s">
        <v>9</v>
      </c>
      <c r="DB8" s="419" t="s">
        <v>10</v>
      </c>
      <c r="DC8" s="410" t="s">
        <v>6</v>
      </c>
      <c r="DD8" s="404" t="s">
        <v>7</v>
      </c>
      <c r="DE8" s="398" t="s">
        <v>8</v>
      </c>
      <c r="DF8" s="400" t="s">
        <v>9</v>
      </c>
      <c r="DG8" s="419" t="s">
        <v>10</v>
      </c>
      <c r="DH8" s="480" t="s">
        <v>6</v>
      </c>
      <c r="DI8" s="404" t="s">
        <v>7</v>
      </c>
      <c r="DJ8" s="272" t="s">
        <v>8</v>
      </c>
      <c r="DK8" s="520" t="s">
        <v>9</v>
      </c>
      <c r="DL8" s="530" t="s">
        <v>10</v>
      </c>
      <c r="DM8" s="528" t="s">
        <v>6</v>
      </c>
      <c r="DN8" s="404" t="s">
        <v>7</v>
      </c>
      <c r="DO8" s="272" t="s">
        <v>8</v>
      </c>
      <c r="DP8" s="520" t="s">
        <v>9</v>
      </c>
      <c r="DQ8" s="521" t="s">
        <v>10</v>
      </c>
      <c r="DR8" s="428" t="s">
        <v>6</v>
      </c>
      <c r="DS8" s="415" t="s">
        <v>7</v>
      </c>
      <c r="DT8" s="398" t="s">
        <v>8</v>
      </c>
      <c r="DU8" s="522" t="s">
        <v>9</v>
      </c>
      <c r="DV8" s="523" t="s">
        <v>10</v>
      </c>
      <c r="DW8" s="458"/>
      <c r="DX8" s="684"/>
      <c r="DY8" s="681"/>
      <c r="DZ8" s="678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</row>
    <row r="9" spans="1:150" ht="32.25" customHeight="1" thickBot="1" x14ac:dyDescent="0.4">
      <c r="A9" s="12" t="s">
        <v>11</v>
      </c>
      <c r="B9" s="12" t="s">
        <v>12</v>
      </c>
      <c r="C9" s="12" t="s">
        <v>13</v>
      </c>
      <c r="D9" s="13" t="s">
        <v>14</v>
      </c>
      <c r="E9" s="14" t="s">
        <v>15</v>
      </c>
      <c r="F9" s="15" t="s">
        <v>16</v>
      </c>
      <c r="G9" s="503"/>
      <c r="H9" s="437">
        <v>28</v>
      </c>
      <c r="I9" s="439">
        <f t="shared" ref="I9" si="0">+H9+1</f>
        <v>29</v>
      </c>
      <c r="J9" s="425">
        <f t="shared" ref="J9" si="1">+I9+1</f>
        <v>30</v>
      </c>
      <c r="K9" s="541">
        <v>1</v>
      </c>
      <c r="L9" s="395">
        <v>4</v>
      </c>
      <c r="M9" s="397">
        <v>5</v>
      </c>
      <c r="N9" s="399">
        <f t="shared" ref="N9" si="2">+M9+1</f>
        <v>6</v>
      </c>
      <c r="O9" s="401">
        <v>7</v>
      </c>
      <c r="P9" s="420">
        <v>8</v>
      </c>
      <c r="Q9" s="411">
        <v>11</v>
      </c>
      <c r="R9" s="405">
        <f t="shared" ref="R9" si="3">+Q9+1</f>
        <v>12</v>
      </c>
      <c r="S9" s="399">
        <f t="shared" ref="S9" si="4">+R9+1</f>
        <v>13</v>
      </c>
      <c r="T9" s="401">
        <v>14</v>
      </c>
      <c r="U9" s="420">
        <v>15</v>
      </c>
      <c r="V9" s="411">
        <v>18</v>
      </c>
      <c r="W9" s="405">
        <f t="shared" ref="W9" si="5">+V9+1</f>
        <v>19</v>
      </c>
      <c r="X9" s="399">
        <f t="shared" ref="X9" si="6">+W9+1</f>
        <v>20</v>
      </c>
      <c r="Y9" s="401">
        <v>21</v>
      </c>
      <c r="Z9" s="420">
        <v>22</v>
      </c>
      <c r="AA9" s="411">
        <v>25</v>
      </c>
      <c r="AB9" s="405">
        <v>26</v>
      </c>
      <c r="AC9" s="399">
        <f t="shared" ref="AC9" si="7">+AB9+1</f>
        <v>27</v>
      </c>
      <c r="AD9" s="407">
        <v>28</v>
      </c>
      <c r="AE9" s="539">
        <v>1</v>
      </c>
      <c r="AF9" s="411">
        <v>4</v>
      </c>
      <c r="AG9" s="405">
        <f t="shared" ref="AG9" si="8">+AF9+1</f>
        <v>5</v>
      </c>
      <c r="AH9" s="399">
        <f t="shared" ref="AH9" si="9">+AG9+1</f>
        <v>6</v>
      </c>
      <c r="AI9" s="401">
        <v>7</v>
      </c>
      <c r="AJ9" s="420">
        <v>8</v>
      </c>
      <c r="AK9" s="411">
        <v>11</v>
      </c>
      <c r="AL9" s="405">
        <f t="shared" ref="AL9" si="10">+AK9+1</f>
        <v>12</v>
      </c>
      <c r="AM9" s="399">
        <f t="shared" ref="AM9" si="11">+AL9+1</f>
        <v>13</v>
      </c>
      <c r="AN9" s="401">
        <v>14</v>
      </c>
      <c r="AO9" s="420">
        <v>15</v>
      </c>
      <c r="AP9" s="411">
        <v>18</v>
      </c>
      <c r="AQ9" s="405">
        <f t="shared" ref="AQ9" si="12">+AP9+1</f>
        <v>19</v>
      </c>
      <c r="AR9" s="399">
        <f t="shared" ref="AR9" si="13">+AQ9+1</f>
        <v>20</v>
      </c>
      <c r="AS9" s="401">
        <v>21</v>
      </c>
      <c r="AT9" s="420">
        <f t="shared" ref="AT9:AV9" si="14">+AS9+1</f>
        <v>22</v>
      </c>
      <c r="AU9" s="422">
        <v>25</v>
      </c>
      <c r="AV9" s="405">
        <f t="shared" si="14"/>
        <v>26</v>
      </c>
      <c r="AW9" s="399">
        <v>27</v>
      </c>
      <c r="AX9" s="401">
        <v>28</v>
      </c>
      <c r="AY9" s="403">
        <v>29</v>
      </c>
      <c r="AZ9" s="409">
        <v>1</v>
      </c>
      <c r="BA9" s="405">
        <f t="shared" ref="BA9" si="15">+AZ9+1</f>
        <v>2</v>
      </c>
      <c r="BB9" s="399">
        <v>3</v>
      </c>
      <c r="BC9" s="401">
        <v>4</v>
      </c>
      <c r="BD9" s="420">
        <f t="shared" ref="BD9" si="16">+BC9+1</f>
        <v>5</v>
      </c>
      <c r="BE9" s="411">
        <v>8</v>
      </c>
      <c r="BF9" s="405">
        <f t="shared" ref="BF9" si="17">+BE9+1</f>
        <v>9</v>
      </c>
      <c r="BG9" s="399">
        <v>10</v>
      </c>
      <c r="BH9" s="401">
        <v>11</v>
      </c>
      <c r="BI9" s="420">
        <f>+BH9+1</f>
        <v>12</v>
      </c>
      <c r="BJ9" s="422">
        <v>15</v>
      </c>
      <c r="BK9" s="417">
        <f t="shared" ref="BK9" si="18">+BJ9+1</f>
        <v>16</v>
      </c>
      <c r="BL9" s="482">
        <v>17</v>
      </c>
      <c r="BM9" s="221">
        <v>18</v>
      </c>
      <c r="BN9" s="221">
        <v>19</v>
      </c>
      <c r="BO9" s="411">
        <v>22</v>
      </c>
      <c r="BP9" s="405">
        <f t="shared" ref="BP9" si="19">+BO9+1</f>
        <v>23</v>
      </c>
      <c r="BQ9" s="399">
        <v>24</v>
      </c>
      <c r="BR9" s="413">
        <v>25</v>
      </c>
      <c r="BS9" s="420">
        <f t="shared" ref="BS9" si="20">+BR9+1</f>
        <v>26</v>
      </c>
      <c r="BT9" s="411">
        <v>29</v>
      </c>
      <c r="BU9" s="537">
        <v>30</v>
      </c>
      <c r="BV9" s="535">
        <v>1</v>
      </c>
      <c r="BW9" s="413">
        <v>2</v>
      </c>
      <c r="BX9" s="420">
        <f t="shared" ref="BX9" si="21">+BW9+1</f>
        <v>3</v>
      </c>
      <c r="BY9" s="411">
        <v>6</v>
      </c>
      <c r="BZ9" s="405">
        <v>7</v>
      </c>
      <c r="CA9" s="399">
        <v>8</v>
      </c>
      <c r="CB9" s="413">
        <v>9</v>
      </c>
      <c r="CC9" s="420">
        <f t="shared" ref="CC9" si="22">+CB9+1</f>
        <v>10</v>
      </c>
      <c r="CD9" s="411">
        <v>13</v>
      </c>
      <c r="CE9" s="405">
        <f t="shared" ref="CE9" si="23">+CD9+1</f>
        <v>14</v>
      </c>
      <c r="CF9" s="399">
        <v>15</v>
      </c>
      <c r="CG9" s="413">
        <v>16</v>
      </c>
      <c r="CH9" s="420">
        <f t="shared" ref="CH9" si="24">+CG9+1</f>
        <v>17</v>
      </c>
      <c r="CI9" s="411">
        <v>20</v>
      </c>
      <c r="CJ9" s="405">
        <f t="shared" ref="CJ9" si="25">+CI9+1</f>
        <v>21</v>
      </c>
      <c r="CK9" s="399">
        <v>22</v>
      </c>
      <c r="CL9" s="413">
        <v>23</v>
      </c>
      <c r="CM9" s="420">
        <f t="shared" ref="CM9" si="26">+CL9+1</f>
        <v>24</v>
      </c>
      <c r="CN9" s="411">
        <v>27</v>
      </c>
      <c r="CO9" s="405">
        <f t="shared" ref="CO9" si="27">+CN9+1</f>
        <v>28</v>
      </c>
      <c r="CP9" s="399">
        <v>29</v>
      </c>
      <c r="CQ9" s="413">
        <v>30</v>
      </c>
      <c r="CR9" s="403">
        <f t="shared" ref="CR9" si="28">+CQ9+1</f>
        <v>31</v>
      </c>
      <c r="CS9" s="533">
        <v>3</v>
      </c>
      <c r="CT9" s="405">
        <f t="shared" ref="CT9" si="29">+CS9+1</f>
        <v>4</v>
      </c>
      <c r="CU9" s="399">
        <v>5</v>
      </c>
      <c r="CV9" s="413">
        <v>6</v>
      </c>
      <c r="CW9" s="420">
        <f t="shared" ref="CW9" si="30">+CV9+1</f>
        <v>7</v>
      </c>
      <c r="CX9" s="411">
        <v>10</v>
      </c>
      <c r="CY9" s="405">
        <f t="shared" ref="CY9" si="31">+CX9+1</f>
        <v>11</v>
      </c>
      <c r="CZ9" s="399">
        <v>12</v>
      </c>
      <c r="DA9" s="413">
        <v>13</v>
      </c>
      <c r="DB9" s="420">
        <v>14</v>
      </c>
      <c r="DC9" s="411">
        <v>17</v>
      </c>
      <c r="DD9" s="405">
        <f t="shared" ref="DD9" si="32">+DC9+1</f>
        <v>18</v>
      </c>
      <c r="DE9" s="399">
        <v>19</v>
      </c>
      <c r="DF9" s="413">
        <v>20</v>
      </c>
      <c r="DG9" s="420">
        <v>21</v>
      </c>
      <c r="DH9" s="422">
        <v>24</v>
      </c>
      <c r="DI9" s="405">
        <v>25</v>
      </c>
      <c r="DJ9" s="273">
        <v>26</v>
      </c>
      <c r="DK9" s="524">
        <v>27</v>
      </c>
      <c r="DL9" s="531">
        <v>28</v>
      </c>
      <c r="DM9" s="529">
        <v>1</v>
      </c>
      <c r="DN9" s="405">
        <v>2</v>
      </c>
      <c r="DO9" s="273">
        <v>3</v>
      </c>
      <c r="DP9" s="524">
        <v>4</v>
      </c>
      <c r="DQ9" s="525">
        <v>5</v>
      </c>
      <c r="DR9" s="423">
        <v>8</v>
      </c>
      <c r="DS9" s="526">
        <v>9</v>
      </c>
      <c r="DT9" s="416">
        <v>10</v>
      </c>
      <c r="DU9" s="401">
        <v>11</v>
      </c>
      <c r="DV9" s="527">
        <v>12</v>
      </c>
      <c r="DW9" s="299"/>
      <c r="DX9" s="685"/>
      <c r="DY9" s="682"/>
      <c r="DZ9" s="679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</row>
    <row r="10" spans="1:150" ht="15.75" customHeight="1" thickBot="1" x14ac:dyDescent="0.4">
      <c r="A10" s="5"/>
      <c r="B10" s="5"/>
      <c r="C10" s="5"/>
      <c r="D10" s="9"/>
      <c r="E10" s="9"/>
      <c r="F10" s="5"/>
      <c r="G10" s="5"/>
      <c r="H10" s="5"/>
      <c r="I10" s="5"/>
      <c r="J10" s="5"/>
      <c r="K10" s="5"/>
      <c r="L10" s="5"/>
      <c r="M10" s="5"/>
      <c r="N10" s="5"/>
      <c r="O10" s="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</row>
    <row r="11" spans="1:150" ht="16.5" customHeight="1" thickBot="1" x14ac:dyDescent="0.4">
      <c r="A11" s="16" t="s">
        <v>196</v>
      </c>
      <c r="B11" s="17"/>
      <c r="C11" s="17"/>
      <c r="D11" s="18"/>
      <c r="E11" s="18"/>
      <c r="F11" s="17"/>
      <c r="G11" s="672" t="s">
        <v>162</v>
      </c>
      <c r="H11" s="673"/>
      <c r="I11" s="673"/>
      <c r="J11" s="674"/>
      <c r="K11" s="672" t="s">
        <v>189</v>
      </c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7"/>
      <c r="AE11" s="665" t="s">
        <v>190</v>
      </c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R11" s="666"/>
      <c r="AS11" s="666"/>
      <c r="AT11" s="666"/>
      <c r="AU11" s="666"/>
      <c r="AV11" s="666"/>
      <c r="AW11" s="666"/>
      <c r="AX11" s="666"/>
      <c r="AY11" s="667"/>
      <c r="AZ11" s="665" t="s">
        <v>191</v>
      </c>
      <c r="BA11" s="666"/>
      <c r="BB11" s="666"/>
      <c r="BC11" s="666"/>
      <c r="BD11" s="666"/>
      <c r="BE11" s="666"/>
      <c r="BF11" s="666"/>
      <c r="BG11" s="666"/>
      <c r="BH11" s="666"/>
      <c r="BI11" s="666"/>
      <c r="BJ11" s="666"/>
      <c r="BK11" s="666"/>
      <c r="BL11" s="666"/>
      <c r="BM11" s="666"/>
      <c r="BN11" s="666"/>
      <c r="BO11" s="666"/>
      <c r="BP11" s="666"/>
      <c r="BQ11" s="666"/>
      <c r="BR11" s="666"/>
      <c r="BS11" s="666"/>
      <c r="BT11" s="666"/>
      <c r="BU11" s="667"/>
      <c r="BV11" s="687" t="s">
        <v>192</v>
      </c>
      <c r="BW11" s="688"/>
      <c r="BX11" s="688"/>
      <c r="BY11" s="688"/>
      <c r="BZ11" s="688"/>
      <c r="CA11" s="688"/>
      <c r="CB11" s="688"/>
      <c r="CC11" s="688"/>
      <c r="CD11" s="688"/>
      <c r="CE11" s="688"/>
      <c r="CF11" s="688"/>
      <c r="CG11" s="688"/>
      <c r="CH11" s="688"/>
      <c r="CI11" s="688"/>
      <c r="CJ11" s="688"/>
      <c r="CK11" s="688"/>
      <c r="CL11" s="688"/>
      <c r="CM11" s="688"/>
      <c r="CN11" s="688"/>
      <c r="CO11" s="688"/>
      <c r="CP11" s="688"/>
      <c r="CQ11" s="688"/>
      <c r="CR11" s="689"/>
      <c r="CS11" s="687" t="s">
        <v>193</v>
      </c>
      <c r="CT11" s="688"/>
      <c r="CU11" s="688"/>
      <c r="CV11" s="688"/>
      <c r="CW11" s="688"/>
      <c r="CX11" s="688"/>
      <c r="CY11" s="688"/>
      <c r="CZ11" s="688"/>
      <c r="DA11" s="688"/>
      <c r="DB11" s="688"/>
      <c r="DC11" s="688"/>
      <c r="DD11" s="688"/>
      <c r="DE11" s="688"/>
      <c r="DF11" s="688"/>
      <c r="DG11" s="688"/>
      <c r="DH11" s="688"/>
      <c r="DI11" s="688"/>
      <c r="DJ11" s="688"/>
      <c r="DK11" s="688"/>
      <c r="DL11" s="689"/>
      <c r="DM11" s="687" t="s">
        <v>205</v>
      </c>
      <c r="DN11" s="688"/>
      <c r="DO11" s="688"/>
      <c r="DP11" s="688"/>
      <c r="DQ11" s="688"/>
      <c r="DR11" s="688"/>
      <c r="DS11" s="688"/>
      <c r="DT11" s="688"/>
      <c r="DU11" s="688"/>
      <c r="DV11" s="689"/>
      <c r="DW11" s="434"/>
      <c r="DX11" s="683" t="s">
        <v>3</v>
      </c>
      <c r="DY11" s="680" t="s">
        <v>4</v>
      </c>
      <c r="DZ11" s="677" t="s">
        <v>5</v>
      </c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</row>
    <row r="12" spans="1:150" ht="16.5" customHeight="1" thickBot="1" x14ac:dyDescent="0.4">
      <c r="A12" s="19"/>
      <c r="B12" s="20"/>
      <c r="C12" s="20"/>
      <c r="D12" s="21"/>
      <c r="E12" s="21"/>
      <c r="F12" s="20"/>
      <c r="G12" s="502"/>
      <c r="H12" s="436" t="s">
        <v>6</v>
      </c>
      <c r="I12" s="438" t="s">
        <v>7</v>
      </c>
      <c r="J12" s="440" t="s">
        <v>8</v>
      </c>
      <c r="K12" s="540" t="s">
        <v>10</v>
      </c>
      <c r="L12" s="394" t="s">
        <v>6</v>
      </c>
      <c r="M12" s="396" t="s">
        <v>7</v>
      </c>
      <c r="N12" s="398" t="s">
        <v>8</v>
      </c>
      <c r="O12" s="400" t="s">
        <v>9</v>
      </c>
      <c r="P12" s="419" t="s">
        <v>10</v>
      </c>
      <c r="Q12" s="410" t="s">
        <v>6</v>
      </c>
      <c r="R12" s="404" t="s">
        <v>7</v>
      </c>
      <c r="S12" s="398" t="s">
        <v>8</v>
      </c>
      <c r="T12" s="400" t="s">
        <v>9</v>
      </c>
      <c r="U12" s="419" t="s">
        <v>10</v>
      </c>
      <c r="V12" s="410" t="s">
        <v>6</v>
      </c>
      <c r="W12" s="404" t="s">
        <v>7</v>
      </c>
      <c r="X12" s="398" t="s">
        <v>8</v>
      </c>
      <c r="Y12" s="400" t="s">
        <v>9</v>
      </c>
      <c r="Z12" s="419" t="s">
        <v>10</v>
      </c>
      <c r="AA12" s="410" t="s">
        <v>6</v>
      </c>
      <c r="AB12" s="404" t="s">
        <v>7</v>
      </c>
      <c r="AC12" s="398" t="s">
        <v>8</v>
      </c>
      <c r="AD12" s="406" t="s">
        <v>9</v>
      </c>
      <c r="AE12" s="538" t="s">
        <v>10</v>
      </c>
      <c r="AF12" s="410" t="s">
        <v>6</v>
      </c>
      <c r="AG12" s="404" t="s">
        <v>7</v>
      </c>
      <c r="AH12" s="398" t="s">
        <v>8</v>
      </c>
      <c r="AI12" s="400" t="s">
        <v>9</v>
      </c>
      <c r="AJ12" s="419" t="s">
        <v>10</v>
      </c>
      <c r="AK12" s="410" t="s">
        <v>6</v>
      </c>
      <c r="AL12" s="404" t="s">
        <v>7</v>
      </c>
      <c r="AM12" s="398" t="s">
        <v>8</v>
      </c>
      <c r="AN12" s="400" t="s">
        <v>9</v>
      </c>
      <c r="AO12" s="419" t="s">
        <v>10</v>
      </c>
      <c r="AP12" s="410" t="s">
        <v>6</v>
      </c>
      <c r="AQ12" s="404" t="s">
        <v>7</v>
      </c>
      <c r="AR12" s="398" t="s">
        <v>8</v>
      </c>
      <c r="AS12" s="400" t="s">
        <v>9</v>
      </c>
      <c r="AT12" s="419" t="s">
        <v>10</v>
      </c>
      <c r="AU12" s="480" t="s">
        <v>6</v>
      </c>
      <c r="AV12" s="404" t="s">
        <v>7</v>
      </c>
      <c r="AW12" s="398" t="s">
        <v>8</v>
      </c>
      <c r="AX12" s="400" t="s">
        <v>9</v>
      </c>
      <c r="AY12" s="402" t="s">
        <v>10</v>
      </c>
      <c r="AZ12" s="408" t="s">
        <v>6</v>
      </c>
      <c r="BA12" s="404" t="s">
        <v>7</v>
      </c>
      <c r="BB12" s="398" t="s">
        <v>8</v>
      </c>
      <c r="BC12" s="400" t="s">
        <v>9</v>
      </c>
      <c r="BD12" s="419" t="s">
        <v>10</v>
      </c>
      <c r="BE12" s="410" t="s">
        <v>6</v>
      </c>
      <c r="BF12" s="404" t="s">
        <v>7</v>
      </c>
      <c r="BG12" s="398" t="s">
        <v>8</v>
      </c>
      <c r="BH12" s="400" t="s">
        <v>9</v>
      </c>
      <c r="BI12" s="419" t="s">
        <v>10</v>
      </c>
      <c r="BJ12" s="480" t="s">
        <v>6</v>
      </c>
      <c r="BK12" s="481" t="s">
        <v>7</v>
      </c>
      <c r="BL12" s="424" t="s">
        <v>8</v>
      </c>
      <c r="BM12" s="222" t="s">
        <v>9</v>
      </c>
      <c r="BN12" s="421" t="s">
        <v>10</v>
      </c>
      <c r="BO12" s="410" t="s">
        <v>6</v>
      </c>
      <c r="BP12" s="404" t="s">
        <v>7</v>
      </c>
      <c r="BQ12" s="398" t="s">
        <v>8</v>
      </c>
      <c r="BR12" s="400" t="s">
        <v>9</v>
      </c>
      <c r="BS12" s="419" t="s">
        <v>10</v>
      </c>
      <c r="BT12" s="410" t="s">
        <v>6</v>
      </c>
      <c r="BU12" s="536" t="s">
        <v>7</v>
      </c>
      <c r="BV12" s="534" t="s">
        <v>8</v>
      </c>
      <c r="BW12" s="400" t="s">
        <v>9</v>
      </c>
      <c r="BX12" s="419" t="s">
        <v>10</v>
      </c>
      <c r="BY12" s="410" t="s">
        <v>6</v>
      </c>
      <c r="BZ12" s="404" t="s">
        <v>7</v>
      </c>
      <c r="CA12" s="398" t="s">
        <v>8</v>
      </c>
      <c r="CB12" s="400" t="s">
        <v>9</v>
      </c>
      <c r="CC12" s="419" t="s">
        <v>10</v>
      </c>
      <c r="CD12" s="410" t="s">
        <v>6</v>
      </c>
      <c r="CE12" s="404" t="s">
        <v>7</v>
      </c>
      <c r="CF12" s="398" t="s">
        <v>8</v>
      </c>
      <c r="CG12" s="400" t="s">
        <v>9</v>
      </c>
      <c r="CH12" s="419" t="s">
        <v>194</v>
      </c>
      <c r="CI12" s="410" t="s">
        <v>6</v>
      </c>
      <c r="CJ12" s="404" t="s">
        <v>7</v>
      </c>
      <c r="CK12" s="398" t="s">
        <v>8</v>
      </c>
      <c r="CL12" s="400" t="s">
        <v>9</v>
      </c>
      <c r="CM12" s="419" t="s">
        <v>10</v>
      </c>
      <c r="CN12" s="410" t="s">
        <v>6</v>
      </c>
      <c r="CO12" s="404" t="s">
        <v>7</v>
      </c>
      <c r="CP12" s="398" t="s">
        <v>8</v>
      </c>
      <c r="CQ12" s="400" t="s">
        <v>9</v>
      </c>
      <c r="CR12" s="402" t="s">
        <v>10</v>
      </c>
      <c r="CS12" s="532" t="s">
        <v>6</v>
      </c>
      <c r="CT12" s="404" t="s">
        <v>7</v>
      </c>
      <c r="CU12" s="398" t="s">
        <v>8</v>
      </c>
      <c r="CV12" s="400" t="s">
        <v>9</v>
      </c>
      <c r="CW12" s="419" t="s">
        <v>10</v>
      </c>
      <c r="CX12" s="410" t="s">
        <v>6</v>
      </c>
      <c r="CY12" s="404" t="s">
        <v>7</v>
      </c>
      <c r="CZ12" s="398" t="s">
        <v>8</v>
      </c>
      <c r="DA12" s="400" t="s">
        <v>9</v>
      </c>
      <c r="DB12" s="419" t="s">
        <v>10</v>
      </c>
      <c r="DC12" s="410" t="s">
        <v>6</v>
      </c>
      <c r="DD12" s="404" t="s">
        <v>7</v>
      </c>
      <c r="DE12" s="398" t="s">
        <v>8</v>
      </c>
      <c r="DF12" s="400" t="s">
        <v>9</v>
      </c>
      <c r="DG12" s="419" t="s">
        <v>10</v>
      </c>
      <c r="DH12" s="480" t="s">
        <v>6</v>
      </c>
      <c r="DI12" s="404" t="s">
        <v>7</v>
      </c>
      <c r="DJ12" s="272" t="s">
        <v>8</v>
      </c>
      <c r="DK12" s="520" t="s">
        <v>9</v>
      </c>
      <c r="DL12" s="530" t="s">
        <v>10</v>
      </c>
      <c r="DM12" s="528" t="s">
        <v>6</v>
      </c>
      <c r="DN12" s="404" t="s">
        <v>7</v>
      </c>
      <c r="DO12" s="272" t="s">
        <v>8</v>
      </c>
      <c r="DP12" s="520" t="s">
        <v>9</v>
      </c>
      <c r="DQ12" s="521" t="s">
        <v>10</v>
      </c>
      <c r="DR12" s="428" t="s">
        <v>6</v>
      </c>
      <c r="DS12" s="415" t="s">
        <v>7</v>
      </c>
      <c r="DT12" s="398" t="s">
        <v>8</v>
      </c>
      <c r="DU12" s="522" t="s">
        <v>9</v>
      </c>
      <c r="DV12" s="523" t="s">
        <v>10</v>
      </c>
      <c r="DW12" s="518"/>
      <c r="DX12" s="684"/>
      <c r="DY12" s="681"/>
      <c r="DZ12" s="678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</row>
    <row r="13" spans="1:150" ht="31.5" customHeight="1" thickBot="1" x14ac:dyDescent="0.4">
      <c r="A13" s="22" t="s">
        <v>11</v>
      </c>
      <c r="B13" s="22" t="s">
        <v>12</v>
      </c>
      <c r="C13" s="22" t="s">
        <v>13</v>
      </c>
      <c r="D13" s="23" t="s">
        <v>14</v>
      </c>
      <c r="E13" s="24" t="s">
        <v>15</v>
      </c>
      <c r="F13" s="25" t="s">
        <v>16</v>
      </c>
      <c r="G13" s="503"/>
      <c r="H13" s="437">
        <v>28</v>
      </c>
      <c r="I13" s="439">
        <f t="shared" ref="I13" si="33">+H13+1</f>
        <v>29</v>
      </c>
      <c r="J13" s="425">
        <f t="shared" ref="J13" si="34">+I13+1</f>
        <v>30</v>
      </c>
      <c r="K13" s="541">
        <v>1</v>
      </c>
      <c r="L13" s="395">
        <v>4</v>
      </c>
      <c r="M13" s="397">
        <f t="shared" ref="M13" si="35">+L13+1</f>
        <v>5</v>
      </c>
      <c r="N13" s="399">
        <f t="shared" ref="N13" si="36">+M13+1</f>
        <v>6</v>
      </c>
      <c r="O13" s="401">
        <v>7</v>
      </c>
      <c r="P13" s="420">
        <f t="shared" ref="P13" si="37">+O13+1</f>
        <v>8</v>
      </c>
      <c r="Q13" s="411">
        <v>11</v>
      </c>
      <c r="R13" s="405">
        <f t="shared" ref="R13" si="38">+Q13+1</f>
        <v>12</v>
      </c>
      <c r="S13" s="399">
        <f t="shared" ref="S13" si="39">+R13+1</f>
        <v>13</v>
      </c>
      <c r="T13" s="401">
        <v>14</v>
      </c>
      <c r="U13" s="420">
        <v>15</v>
      </c>
      <c r="V13" s="411">
        <v>18</v>
      </c>
      <c r="W13" s="405">
        <f t="shared" ref="W13" si="40">+V13+1</f>
        <v>19</v>
      </c>
      <c r="X13" s="399">
        <f t="shared" ref="X13" si="41">+W13+1</f>
        <v>20</v>
      </c>
      <c r="Y13" s="401">
        <v>21</v>
      </c>
      <c r="Z13" s="420">
        <v>22</v>
      </c>
      <c r="AA13" s="411">
        <v>25</v>
      </c>
      <c r="AB13" s="405">
        <f t="shared" ref="AB13" si="42">+AA13+1</f>
        <v>26</v>
      </c>
      <c r="AC13" s="399">
        <f t="shared" ref="AC13" si="43">+AB13+1</f>
        <v>27</v>
      </c>
      <c r="AD13" s="407">
        <v>28</v>
      </c>
      <c r="AE13" s="539">
        <v>1</v>
      </c>
      <c r="AF13" s="411">
        <v>4</v>
      </c>
      <c r="AG13" s="405">
        <f t="shared" ref="AG13" si="44">+AF13+1</f>
        <v>5</v>
      </c>
      <c r="AH13" s="399">
        <f t="shared" ref="AH13" si="45">+AG13+1</f>
        <v>6</v>
      </c>
      <c r="AI13" s="401">
        <v>7</v>
      </c>
      <c r="AJ13" s="420">
        <f>+AI13+1</f>
        <v>8</v>
      </c>
      <c r="AK13" s="411">
        <v>11</v>
      </c>
      <c r="AL13" s="405">
        <v>12</v>
      </c>
      <c r="AM13" s="399">
        <f t="shared" ref="AM13" si="46">+AL13+1</f>
        <v>13</v>
      </c>
      <c r="AN13" s="401">
        <v>14</v>
      </c>
      <c r="AO13" s="420">
        <v>15</v>
      </c>
      <c r="AP13" s="411">
        <v>18</v>
      </c>
      <c r="AQ13" s="405">
        <f t="shared" ref="AQ13:AR13" si="47">+AP13+1</f>
        <v>19</v>
      </c>
      <c r="AR13" s="399">
        <f t="shared" si="47"/>
        <v>20</v>
      </c>
      <c r="AS13" s="401">
        <v>21</v>
      </c>
      <c r="AT13" s="420">
        <v>22</v>
      </c>
      <c r="AU13" s="422">
        <v>25</v>
      </c>
      <c r="AV13" s="405">
        <f t="shared" ref="AV13" si="48">+AU13+1</f>
        <v>26</v>
      </c>
      <c r="AW13" s="399">
        <v>27</v>
      </c>
      <c r="AX13" s="401">
        <v>28</v>
      </c>
      <c r="AY13" s="403">
        <f t="shared" ref="AY13" si="49">+AX13+1</f>
        <v>29</v>
      </c>
      <c r="AZ13" s="409">
        <v>1</v>
      </c>
      <c r="BA13" s="405">
        <v>2</v>
      </c>
      <c r="BB13" s="399">
        <v>3</v>
      </c>
      <c r="BC13" s="401">
        <v>4</v>
      </c>
      <c r="BD13" s="420">
        <v>5</v>
      </c>
      <c r="BE13" s="411">
        <v>8</v>
      </c>
      <c r="BF13" s="405">
        <f t="shared" ref="BF13" si="50">+BE13+1</f>
        <v>9</v>
      </c>
      <c r="BG13" s="399">
        <v>10</v>
      </c>
      <c r="BH13" s="401">
        <v>11</v>
      </c>
      <c r="BI13" s="420">
        <f>+BH13+1</f>
        <v>12</v>
      </c>
      <c r="BJ13" s="422">
        <v>15</v>
      </c>
      <c r="BK13" s="417">
        <f t="shared" ref="BK13" si="51">+BJ13+1</f>
        <v>16</v>
      </c>
      <c r="BL13" s="482">
        <v>17</v>
      </c>
      <c r="BM13" s="221">
        <v>18</v>
      </c>
      <c r="BN13" s="221">
        <f t="shared" ref="BN13" si="52">+BM13+1</f>
        <v>19</v>
      </c>
      <c r="BO13" s="411">
        <v>22</v>
      </c>
      <c r="BP13" s="405">
        <f t="shared" ref="BP13" si="53">+BO13+1</f>
        <v>23</v>
      </c>
      <c r="BQ13" s="399">
        <v>24</v>
      </c>
      <c r="BR13" s="413">
        <v>25</v>
      </c>
      <c r="BS13" s="420">
        <f t="shared" ref="BS13" si="54">+BR13+1</f>
        <v>26</v>
      </c>
      <c r="BT13" s="411">
        <v>29</v>
      </c>
      <c r="BU13" s="537">
        <v>30</v>
      </c>
      <c r="BV13" s="535">
        <v>1</v>
      </c>
      <c r="BW13" s="413">
        <v>2</v>
      </c>
      <c r="BX13" s="420">
        <f t="shared" ref="BX13" si="55">+BW13+1</f>
        <v>3</v>
      </c>
      <c r="BY13" s="411">
        <v>6</v>
      </c>
      <c r="BZ13" s="405">
        <v>7</v>
      </c>
      <c r="CA13" s="399">
        <v>8</v>
      </c>
      <c r="CB13" s="413">
        <v>9</v>
      </c>
      <c r="CC13" s="420">
        <f t="shared" ref="CC13" si="56">+CB13+1</f>
        <v>10</v>
      </c>
      <c r="CD13" s="411">
        <v>13</v>
      </c>
      <c r="CE13" s="405">
        <f t="shared" ref="CE13" si="57">+CD13+1</f>
        <v>14</v>
      </c>
      <c r="CF13" s="399">
        <v>15</v>
      </c>
      <c r="CG13" s="413">
        <v>16</v>
      </c>
      <c r="CH13" s="420">
        <f t="shared" ref="CH13" si="58">+CG13+1</f>
        <v>17</v>
      </c>
      <c r="CI13" s="411">
        <v>20</v>
      </c>
      <c r="CJ13" s="405">
        <f t="shared" ref="CJ13" si="59">+CI13+1</f>
        <v>21</v>
      </c>
      <c r="CK13" s="399">
        <v>22</v>
      </c>
      <c r="CL13" s="413">
        <v>23</v>
      </c>
      <c r="CM13" s="420">
        <f t="shared" ref="CM13" si="60">+CL13+1</f>
        <v>24</v>
      </c>
      <c r="CN13" s="411">
        <v>27</v>
      </c>
      <c r="CO13" s="405">
        <f t="shared" ref="CO13" si="61">+CN13+1</f>
        <v>28</v>
      </c>
      <c r="CP13" s="399">
        <v>29</v>
      </c>
      <c r="CQ13" s="413">
        <v>30</v>
      </c>
      <c r="CR13" s="403">
        <f t="shared" ref="CR13" si="62">+CQ13+1</f>
        <v>31</v>
      </c>
      <c r="CS13" s="533">
        <v>3</v>
      </c>
      <c r="CT13" s="405">
        <f t="shared" ref="CT13" si="63">+CS13+1</f>
        <v>4</v>
      </c>
      <c r="CU13" s="399">
        <v>5</v>
      </c>
      <c r="CV13" s="413">
        <v>6</v>
      </c>
      <c r="CW13" s="420">
        <f t="shared" ref="CW13" si="64">+CV13+1</f>
        <v>7</v>
      </c>
      <c r="CX13" s="411">
        <v>10</v>
      </c>
      <c r="CY13" s="405">
        <f t="shared" ref="CY13" si="65">+CX13+1</f>
        <v>11</v>
      </c>
      <c r="CZ13" s="399">
        <v>12</v>
      </c>
      <c r="DA13" s="413">
        <v>13</v>
      </c>
      <c r="DB13" s="420">
        <f>+DA13+1</f>
        <v>14</v>
      </c>
      <c r="DC13" s="411">
        <v>17</v>
      </c>
      <c r="DD13" s="405">
        <f>+DC13+1</f>
        <v>18</v>
      </c>
      <c r="DE13" s="399">
        <v>19</v>
      </c>
      <c r="DF13" s="413">
        <v>20</v>
      </c>
      <c r="DG13" s="420">
        <v>21</v>
      </c>
      <c r="DH13" s="422">
        <v>24</v>
      </c>
      <c r="DI13" s="405">
        <v>25</v>
      </c>
      <c r="DJ13" s="273">
        <v>26</v>
      </c>
      <c r="DK13" s="524">
        <v>27</v>
      </c>
      <c r="DL13" s="531">
        <v>28</v>
      </c>
      <c r="DM13" s="529">
        <v>1</v>
      </c>
      <c r="DN13" s="405">
        <v>2</v>
      </c>
      <c r="DO13" s="273">
        <v>3</v>
      </c>
      <c r="DP13" s="524">
        <v>4</v>
      </c>
      <c r="DQ13" s="525">
        <v>5</v>
      </c>
      <c r="DR13" s="423">
        <v>8</v>
      </c>
      <c r="DS13" s="526">
        <v>9</v>
      </c>
      <c r="DT13" s="416">
        <v>10</v>
      </c>
      <c r="DU13" s="401">
        <v>11</v>
      </c>
      <c r="DV13" s="527">
        <v>12</v>
      </c>
      <c r="DW13" s="519"/>
      <c r="DX13" s="685"/>
      <c r="DY13" s="682"/>
      <c r="DZ13" s="679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</row>
    <row r="14" spans="1:150" ht="15.75" customHeight="1" x14ac:dyDescent="0.35">
      <c r="A14" s="26"/>
      <c r="B14" s="27"/>
      <c r="C14" s="27"/>
      <c r="D14" s="27"/>
      <c r="E14" s="28"/>
      <c r="F14" s="27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337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338"/>
      <c r="BH14" s="338"/>
      <c r="BI14" s="338"/>
      <c r="BJ14" s="338"/>
      <c r="BK14" s="338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41"/>
      <c r="CI14" s="141"/>
      <c r="CJ14" s="148"/>
      <c r="CK14" s="141"/>
      <c r="CL14" s="141"/>
      <c r="CM14" s="134"/>
      <c r="CN14" s="134"/>
      <c r="CO14" s="134"/>
      <c r="CP14" s="134"/>
      <c r="CQ14" s="134"/>
      <c r="CR14" s="134"/>
      <c r="CS14" s="141"/>
      <c r="CT14" s="141"/>
      <c r="CU14" s="141"/>
      <c r="CV14" s="141"/>
      <c r="CW14" s="148"/>
      <c r="CX14" s="141"/>
      <c r="CY14" s="141"/>
      <c r="CZ14" s="141"/>
      <c r="DA14" s="141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63"/>
      <c r="DY14" s="155"/>
      <c r="DZ14" s="156"/>
      <c r="EA14" s="377" t="s">
        <v>188</v>
      </c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</row>
    <row r="15" spans="1:150" ht="16.5" customHeight="1" thickBot="1" x14ac:dyDescent="0.4">
      <c r="A15" s="105"/>
      <c r="B15" s="33"/>
      <c r="C15" s="33" t="s">
        <v>18</v>
      </c>
      <c r="D15" s="34"/>
      <c r="E15" s="106"/>
      <c r="F15" s="33"/>
      <c r="G15" s="141"/>
      <c r="H15" s="141"/>
      <c r="I15" s="141"/>
      <c r="J15" s="141"/>
      <c r="K15" s="141"/>
      <c r="L15" s="141"/>
      <c r="M15" s="141"/>
      <c r="N15" s="141"/>
      <c r="O15" s="141"/>
      <c r="P15" s="148"/>
      <c r="Q15" s="141"/>
      <c r="R15" s="141"/>
      <c r="S15" s="141"/>
      <c r="T15" s="141"/>
      <c r="U15" s="141"/>
      <c r="V15" s="141"/>
      <c r="W15" s="149"/>
      <c r="X15" s="141"/>
      <c r="Y15" s="141"/>
      <c r="Z15" s="141"/>
      <c r="AA15" s="141"/>
      <c r="AB15" s="141"/>
      <c r="AC15" s="134"/>
      <c r="AD15" s="134"/>
      <c r="AE15" s="134"/>
      <c r="AF15" s="134"/>
      <c r="AG15" s="134"/>
      <c r="AH15" s="141"/>
      <c r="AI15" s="141"/>
      <c r="AJ15" s="141"/>
      <c r="AK15" s="141"/>
      <c r="AL15" s="141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57"/>
      <c r="AX15" s="141"/>
      <c r="AY15" s="141"/>
      <c r="AZ15" s="141"/>
      <c r="BA15" s="141"/>
      <c r="BB15" s="141"/>
      <c r="BC15" s="141"/>
      <c r="BD15" s="141"/>
      <c r="BE15" s="141"/>
      <c r="BF15" s="141"/>
      <c r="BG15" s="134"/>
      <c r="BH15" s="134"/>
      <c r="BI15" s="134"/>
      <c r="BJ15" s="134"/>
      <c r="BK15" s="134"/>
      <c r="BL15" s="134"/>
      <c r="BM15" s="134"/>
      <c r="BN15" s="134"/>
      <c r="BO15" s="134"/>
      <c r="BP15" s="158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34"/>
      <c r="CS15" s="134"/>
      <c r="CT15" s="134"/>
      <c r="CU15" s="134"/>
      <c r="CV15" s="134"/>
      <c r="CW15" s="158"/>
      <c r="CX15" s="158"/>
      <c r="CY15" s="158"/>
      <c r="CZ15" s="158"/>
      <c r="DA15" s="158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63"/>
      <c r="DY15" s="159"/>
      <c r="DZ15" s="160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</row>
    <row r="16" spans="1:150" ht="36" customHeight="1" x14ac:dyDescent="0.35">
      <c r="A16" s="429">
        <v>1496</v>
      </c>
      <c r="B16" s="504" t="s">
        <v>21</v>
      </c>
      <c r="C16" s="493" t="s">
        <v>22</v>
      </c>
      <c r="D16" s="339">
        <v>496</v>
      </c>
      <c r="E16" s="125">
        <v>35</v>
      </c>
      <c r="F16" s="35" t="s">
        <v>23</v>
      </c>
      <c r="G16" s="441"/>
      <c r="H16" s="170" t="s">
        <v>24</v>
      </c>
      <c r="I16" s="171" t="s">
        <v>24</v>
      </c>
      <c r="J16" s="444" t="s">
        <v>24</v>
      </c>
      <c r="K16" s="454"/>
      <c r="L16" s="265"/>
      <c r="M16" s="97"/>
      <c r="N16" s="97"/>
      <c r="O16" s="97" t="s">
        <v>25</v>
      </c>
      <c r="P16" s="266"/>
      <c r="Q16" s="97"/>
      <c r="R16" s="97"/>
      <c r="S16" s="97"/>
      <c r="T16" s="97"/>
      <c r="U16" s="97"/>
      <c r="V16" s="97"/>
      <c r="W16" s="97"/>
      <c r="X16" s="97"/>
      <c r="Y16" s="266" t="s">
        <v>26</v>
      </c>
      <c r="Z16" s="97"/>
      <c r="AA16" s="97"/>
      <c r="AB16" s="97"/>
      <c r="AC16" s="97"/>
      <c r="AD16" s="509"/>
      <c r="AE16" s="371"/>
      <c r="AF16" s="97"/>
      <c r="AG16" s="97"/>
      <c r="AH16" s="173"/>
      <c r="AI16" s="97" t="s">
        <v>27</v>
      </c>
      <c r="AJ16" s="173"/>
      <c r="AK16" s="97"/>
      <c r="AL16" s="173"/>
      <c r="AM16" s="173"/>
      <c r="AN16" s="275"/>
      <c r="AO16" s="97"/>
      <c r="AP16" s="97"/>
      <c r="AQ16" s="97"/>
      <c r="AR16" s="97"/>
      <c r="AS16" s="266" t="s">
        <v>28</v>
      </c>
      <c r="AT16" s="266"/>
      <c r="AU16" s="171"/>
      <c r="AV16" s="266"/>
      <c r="AW16" s="266"/>
      <c r="AX16" s="97"/>
      <c r="AY16" s="509"/>
      <c r="AZ16" s="371"/>
      <c r="BA16" s="97"/>
      <c r="BB16" s="97"/>
      <c r="BC16" s="97" t="s">
        <v>29</v>
      </c>
      <c r="BD16" s="97"/>
      <c r="BE16" s="97"/>
      <c r="BF16" s="97"/>
      <c r="BG16" s="97"/>
      <c r="BH16" s="97"/>
      <c r="BI16" s="97"/>
      <c r="BJ16" s="171"/>
      <c r="BK16" s="171"/>
      <c r="BL16" s="171"/>
      <c r="BM16" s="171"/>
      <c r="BN16" s="171"/>
      <c r="BO16" s="97"/>
      <c r="BP16" s="266"/>
      <c r="BQ16" s="266"/>
      <c r="BR16" s="295"/>
      <c r="BS16" s="266"/>
      <c r="BT16" s="97"/>
      <c r="BU16" s="172"/>
      <c r="BV16" s="170"/>
      <c r="BW16" s="97" t="s">
        <v>30</v>
      </c>
      <c r="BX16" s="97"/>
      <c r="BY16" s="266"/>
      <c r="BZ16" s="173"/>
      <c r="CA16" s="173"/>
      <c r="CB16" s="275"/>
      <c r="CC16" s="97"/>
      <c r="CD16" s="174"/>
      <c r="CE16" s="97"/>
      <c r="CF16" s="174"/>
      <c r="CG16" s="266" t="s">
        <v>31</v>
      </c>
      <c r="CH16" s="174"/>
      <c r="CI16" s="97"/>
      <c r="CJ16" s="174"/>
      <c r="CK16" s="174"/>
      <c r="CL16" s="174"/>
      <c r="CM16" s="97"/>
      <c r="CN16" s="174"/>
      <c r="CO16" s="97"/>
      <c r="CP16" s="174"/>
      <c r="CQ16" s="266" t="s">
        <v>32</v>
      </c>
      <c r="CR16" s="336"/>
      <c r="CS16" s="514"/>
      <c r="CT16" s="174"/>
      <c r="CU16" s="174"/>
      <c r="CV16" s="266"/>
      <c r="CW16" s="266"/>
      <c r="CX16" s="223" t="s">
        <v>204</v>
      </c>
      <c r="CY16" s="223" t="s">
        <v>174</v>
      </c>
      <c r="CZ16" s="97"/>
      <c r="DA16" s="97"/>
      <c r="DB16" s="97"/>
      <c r="DC16" s="97"/>
      <c r="DD16" s="97"/>
      <c r="DE16" s="97"/>
      <c r="DF16" s="266"/>
      <c r="DG16" s="266"/>
      <c r="DH16" s="171"/>
      <c r="DI16" s="266"/>
      <c r="DJ16" s="266"/>
      <c r="DK16" s="266"/>
      <c r="DL16" s="279"/>
      <c r="DM16" s="265"/>
      <c r="DN16" s="266"/>
      <c r="DO16" s="266"/>
      <c r="DP16" s="266"/>
      <c r="DQ16" s="266"/>
      <c r="DR16" s="266"/>
      <c r="DS16" s="266"/>
      <c r="DT16" s="266"/>
      <c r="DU16" s="266"/>
      <c r="DV16" s="321"/>
      <c r="DW16" s="450"/>
      <c r="DX16" s="242">
        <f>(COUNTA(L16:BD16)+ COUNTA(BE16:CT16)+COUNTA(DB16))*3</f>
        <v>24</v>
      </c>
      <c r="DY16" s="41">
        <v>24</v>
      </c>
      <c r="DZ16" s="36">
        <f t="shared" ref="DZ16:DZ48" si="66">SUM(DX16:DY16)</f>
        <v>48</v>
      </c>
      <c r="EA16" s="377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</row>
    <row r="17" spans="1:150" ht="15.75" customHeight="1" x14ac:dyDescent="0.35">
      <c r="A17" s="430">
        <v>1496</v>
      </c>
      <c r="B17" s="349" t="s">
        <v>33</v>
      </c>
      <c r="C17" s="494" t="s">
        <v>34</v>
      </c>
      <c r="D17" s="340">
        <v>496</v>
      </c>
      <c r="E17" s="126">
        <v>35</v>
      </c>
      <c r="F17" s="37" t="s">
        <v>35</v>
      </c>
      <c r="G17" s="442"/>
      <c r="H17" s="175" t="s">
        <v>24</v>
      </c>
      <c r="I17" s="176" t="s">
        <v>24</v>
      </c>
      <c r="J17" s="507" t="s">
        <v>24</v>
      </c>
      <c r="K17" s="455"/>
      <c r="L17" s="267"/>
      <c r="M17" s="98"/>
      <c r="N17" s="98"/>
      <c r="O17" s="98"/>
      <c r="P17" s="263" t="s">
        <v>25</v>
      </c>
      <c r="Q17" s="98"/>
      <c r="R17" s="98"/>
      <c r="S17" s="98"/>
      <c r="T17" s="98"/>
      <c r="U17" s="98"/>
      <c r="V17" s="98"/>
      <c r="W17" s="98"/>
      <c r="X17" s="98"/>
      <c r="Y17" s="263"/>
      <c r="Z17" s="98" t="s">
        <v>26</v>
      </c>
      <c r="AA17" s="98"/>
      <c r="AB17" s="98"/>
      <c r="AC17" s="98"/>
      <c r="AD17" s="99"/>
      <c r="AE17" s="372"/>
      <c r="AF17" s="98"/>
      <c r="AG17" s="98"/>
      <c r="AH17" s="98"/>
      <c r="AI17" s="98"/>
      <c r="AJ17" s="98" t="s">
        <v>27</v>
      </c>
      <c r="AK17" s="98"/>
      <c r="AL17" s="98"/>
      <c r="AM17" s="98"/>
      <c r="AN17" s="263"/>
      <c r="AO17" s="179"/>
      <c r="AP17" s="98"/>
      <c r="AQ17" s="98"/>
      <c r="AR17" s="98"/>
      <c r="AS17" s="263"/>
      <c r="AT17" s="263" t="s">
        <v>28</v>
      </c>
      <c r="AU17" s="176"/>
      <c r="AV17" s="263"/>
      <c r="AW17" s="263"/>
      <c r="AX17" s="98"/>
      <c r="AY17" s="99"/>
      <c r="AZ17" s="372"/>
      <c r="BA17" s="98"/>
      <c r="BB17" s="98"/>
      <c r="BC17" s="98"/>
      <c r="BD17" s="98" t="s">
        <v>29</v>
      </c>
      <c r="BE17" s="98"/>
      <c r="BF17" s="98"/>
      <c r="BG17" s="98"/>
      <c r="BH17" s="98"/>
      <c r="BI17" s="98"/>
      <c r="BJ17" s="176"/>
      <c r="BK17" s="176"/>
      <c r="BL17" s="176"/>
      <c r="BM17" s="176"/>
      <c r="BN17" s="176"/>
      <c r="BO17" s="98"/>
      <c r="BP17" s="263"/>
      <c r="BQ17" s="263"/>
      <c r="BR17" s="180"/>
      <c r="BS17" s="263"/>
      <c r="BT17" s="98"/>
      <c r="BU17" s="178"/>
      <c r="BV17" s="175"/>
      <c r="BW17" s="98"/>
      <c r="BX17" s="98" t="s">
        <v>30</v>
      </c>
      <c r="BY17" s="263"/>
      <c r="BZ17" s="98"/>
      <c r="CA17" s="181"/>
      <c r="CB17" s="282"/>
      <c r="CC17" s="181"/>
      <c r="CD17" s="98"/>
      <c r="CE17" s="181"/>
      <c r="CF17" s="98"/>
      <c r="CG17" s="263"/>
      <c r="CH17" s="98" t="s">
        <v>31</v>
      </c>
      <c r="CI17" s="98"/>
      <c r="CJ17" s="98"/>
      <c r="CK17" s="98"/>
      <c r="CL17" s="98"/>
      <c r="CM17" s="98"/>
      <c r="CN17" s="98"/>
      <c r="CO17" s="98"/>
      <c r="CP17" s="98"/>
      <c r="CQ17" s="263"/>
      <c r="CR17" s="178" t="s">
        <v>32</v>
      </c>
      <c r="CS17" s="512"/>
      <c r="CT17" s="98"/>
      <c r="CU17" s="98"/>
      <c r="CV17" s="263"/>
      <c r="CW17" s="263"/>
      <c r="CX17" s="224" t="s">
        <v>204</v>
      </c>
      <c r="CY17" s="224" t="s">
        <v>174</v>
      </c>
      <c r="CZ17" s="98"/>
      <c r="DA17" s="179"/>
      <c r="DB17" s="263"/>
      <c r="DC17" s="263"/>
      <c r="DD17" s="263"/>
      <c r="DE17" s="263"/>
      <c r="DF17" s="263"/>
      <c r="DG17" s="263"/>
      <c r="DH17" s="176"/>
      <c r="DI17" s="263"/>
      <c r="DJ17" s="263"/>
      <c r="DK17" s="263"/>
      <c r="DL17" s="280"/>
      <c r="DM17" s="267"/>
      <c r="DN17" s="263"/>
      <c r="DO17" s="263"/>
      <c r="DP17" s="263"/>
      <c r="DQ17" s="263"/>
      <c r="DR17" s="263"/>
      <c r="DS17" s="263"/>
      <c r="DT17" s="263"/>
      <c r="DU17" s="263"/>
      <c r="DV17" s="322"/>
      <c r="DW17" s="451"/>
      <c r="DX17" s="243">
        <f>(COUNTA(L17:BD17)+ COUNTA(BE17:CU17)+COUNTA(DB17))*2</f>
        <v>16</v>
      </c>
      <c r="DY17" s="42">
        <v>22</v>
      </c>
      <c r="DZ17" s="38">
        <f t="shared" si="66"/>
        <v>38</v>
      </c>
      <c r="EA17" s="377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</row>
    <row r="18" spans="1:150" ht="15.5" x14ac:dyDescent="0.35">
      <c r="A18" s="430">
        <v>1496</v>
      </c>
      <c r="B18" s="349" t="s">
        <v>36</v>
      </c>
      <c r="C18" s="309" t="s">
        <v>37</v>
      </c>
      <c r="D18" s="340">
        <v>496</v>
      </c>
      <c r="E18" s="126">
        <v>35</v>
      </c>
      <c r="F18" s="37" t="s">
        <v>23</v>
      </c>
      <c r="G18" s="442"/>
      <c r="H18" s="175" t="s">
        <v>24</v>
      </c>
      <c r="I18" s="176" t="s">
        <v>24</v>
      </c>
      <c r="J18" s="507" t="s">
        <v>24</v>
      </c>
      <c r="K18" s="455"/>
      <c r="L18" s="267"/>
      <c r="M18" s="98"/>
      <c r="N18" s="98"/>
      <c r="O18" s="98"/>
      <c r="P18" s="263"/>
      <c r="Q18" s="98"/>
      <c r="R18" s="98"/>
      <c r="S18" s="98"/>
      <c r="T18" s="98" t="s">
        <v>25</v>
      </c>
      <c r="U18" s="98"/>
      <c r="V18" s="98"/>
      <c r="W18" s="98"/>
      <c r="X18" s="98"/>
      <c r="Y18" s="263"/>
      <c r="Z18" s="98"/>
      <c r="AA18" s="98"/>
      <c r="AB18" s="98"/>
      <c r="AC18" s="98"/>
      <c r="AD18" s="99" t="s">
        <v>26</v>
      </c>
      <c r="AE18" s="372"/>
      <c r="AF18" s="98"/>
      <c r="AG18" s="98"/>
      <c r="AH18" s="98"/>
      <c r="AI18" s="98"/>
      <c r="AJ18" s="98"/>
      <c r="AK18" s="179"/>
      <c r="AL18" s="98"/>
      <c r="AM18" s="98"/>
      <c r="AN18" s="263" t="s">
        <v>27</v>
      </c>
      <c r="AO18" s="98"/>
      <c r="AP18" s="179"/>
      <c r="AQ18" s="98"/>
      <c r="AR18" s="98"/>
      <c r="AS18" s="263"/>
      <c r="AT18" s="263"/>
      <c r="AU18" s="182"/>
      <c r="AV18" s="263"/>
      <c r="AW18" s="263"/>
      <c r="AX18" s="98" t="s">
        <v>28</v>
      </c>
      <c r="AY18" s="99"/>
      <c r="AZ18" s="372"/>
      <c r="BA18" s="98"/>
      <c r="BB18" s="98"/>
      <c r="BC18" s="98"/>
      <c r="BD18" s="98"/>
      <c r="BE18" s="98"/>
      <c r="BF18" s="98"/>
      <c r="BG18" s="98"/>
      <c r="BH18" s="98" t="s">
        <v>29</v>
      </c>
      <c r="BI18" s="98"/>
      <c r="BJ18" s="176"/>
      <c r="BK18" s="176"/>
      <c r="BL18" s="176"/>
      <c r="BM18" s="176"/>
      <c r="BN18" s="176"/>
      <c r="BO18" s="98"/>
      <c r="BP18" s="263"/>
      <c r="BQ18" s="263"/>
      <c r="BR18" s="446" t="s">
        <v>30</v>
      </c>
      <c r="BS18" s="263"/>
      <c r="BT18" s="98"/>
      <c r="BU18" s="178"/>
      <c r="BV18" s="175"/>
      <c r="BW18" s="98"/>
      <c r="BX18" s="98"/>
      <c r="BY18" s="263"/>
      <c r="BZ18" s="98"/>
      <c r="CA18" s="98"/>
      <c r="CB18" s="263" t="s">
        <v>31</v>
      </c>
      <c r="CC18" s="98"/>
      <c r="CD18" s="98"/>
      <c r="CE18" s="98"/>
      <c r="CF18" s="98"/>
      <c r="CG18" s="263"/>
      <c r="CH18" s="98"/>
      <c r="CI18" s="179"/>
      <c r="CJ18" s="98"/>
      <c r="CK18" s="98"/>
      <c r="CL18" s="98" t="s">
        <v>32</v>
      </c>
      <c r="CM18" s="98"/>
      <c r="CN18" s="98"/>
      <c r="CO18" s="98"/>
      <c r="CP18" s="98"/>
      <c r="CQ18" s="263"/>
      <c r="CR18" s="178"/>
      <c r="CS18" s="512"/>
      <c r="CT18" s="98"/>
      <c r="CU18" s="98"/>
      <c r="CV18" s="263"/>
      <c r="CW18" s="263"/>
      <c r="CX18" s="224" t="s">
        <v>204</v>
      </c>
      <c r="CY18" s="224" t="s">
        <v>174</v>
      </c>
      <c r="CZ18" s="98"/>
      <c r="DA18" s="98"/>
      <c r="DB18" s="263"/>
      <c r="DC18" s="263"/>
      <c r="DD18" s="263"/>
      <c r="DE18" s="263"/>
      <c r="DF18" s="263"/>
      <c r="DG18" s="263"/>
      <c r="DH18" s="176"/>
      <c r="DI18" s="263"/>
      <c r="DJ18" s="263"/>
      <c r="DK18" s="263"/>
      <c r="DL18" s="280"/>
      <c r="DM18" s="267"/>
      <c r="DN18" s="263"/>
      <c r="DO18" s="263"/>
      <c r="DP18" s="263"/>
      <c r="DQ18" s="263"/>
      <c r="DR18" s="263"/>
      <c r="DS18" s="263"/>
      <c r="DT18" s="263"/>
      <c r="DU18" s="263"/>
      <c r="DV18" s="322"/>
      <c r="DW18" s="451"/>
      <c r="DX18" s="243">
        <f>(COUNTA(L18:BD18)+ COUNTA(BE18:CT18)+COUNTA(DB18))*3</f>
        <v>24</v>
      </c>
      <c r="DY18" s="42">
        <v>24</v>
      </c>
      <c r="DZ18" s="38">
        <f t="shared" si="66"/>
        <v>48</v>
      </c>
      <c r="EA18" s="377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</row>
    <row r="19" spans="1:150" ht="15.75" customHeight="1" x14ac:dyDescent="0.35">
      <c r="A19" s="430">
        <v>1496</v>
      </c>
      <c r="B19" s="349" t="s">
        <v>38</v>
      </c>
      <c r="C19" s="494" t="s">
        <v>39</v>
      </c>
      <c r="D19" s="340">
        <v>496</v>
      </c>
      <c r="E19" s="126">
        <v>35</v>
      </c>
      <c r="F19" s="37" t="s">
        <v>35</v>
      </c>
      <c r="G19" s="442"/>
      <c r="H19" s="175" t="s">
        <v>24</v>
      </c>
      <c r="I19" s="176" t="s">
        <v>24</v>
      </c>
      <c r="J19" s="507" t="s">
        <v>24</v>
      </c>
      <c r="K19" s="455"/>
      <c r="L19" s="267"/>
      <c r="M19" s="98"/>
      <c r="N19" s="98" t="s">
        <v>25</v>
      </c>
      <c r="O19" s="98"/>
      <c r="P19" s="263"/>
      <c r="Q19" s="98"/>
      <c r="R19" s="98"/>
      <c r="S19" s="98"/>
      <c r="T19" s="98"/>
      <c r="U19" s="98"/>
      <c r="V19" s="98"/>
      <c r="W19" s="98"/>
      <c r="X19" s="98" t="s">
        <v>26</v>
      </c>
      <c r="Y19" s="263"/>
      <c r="Z19" s="98"/>
      <c r="AA19" s="98"/>
      <c r="AB19" s="179"/>
      <c r="AC19" s="179"/>
      <c r="AD19" s="510"/>
      <c r="AE19" s="372"/>
      <c r="AF19" s="98"/>
      <c r="AG19" s="98"/>
      <c r="AH19" s="98" t="s">
        <v>27</v>
      </c>
      <c r="AI19" s="98"/>
      <c r="AJ19" s="98"/>
      <c r="AK19" s="179"/>
      <c r="AL19" s="179"/>
      <c r="AM19" s="179"/>
      <c r="AN19" s="263"/>
      <c r="AO19" s="98"/>
      <c r="AP19" s="98"/>
      <c r="AQ19" s="98"/>
      <c r="AR19" s="98" t="s">
        <v>28</v>
      </c>
      <c r="AS19" s="263"/>
      <c r="AT19" s="263"/>
      <c r="AU19" s="176"/>
      <c r="AV19" s="263"/>
      <c r="AW19" s="263"/>
      <c r="AX19" s="98"/>
      <c r="AY19" s="99"/>
      <c r="AZ19" s="372"/>
      <c r="BA19" s="98"/>
      <c r="BB19" s="98" t="s">
        <v>29</v>
      </c>
      <c r="BC19" s="98"/>
      <c r="BD19" s="98"/>
      <c r="BE19" s="98"/>
      <c r="BF19" s="98"/>
      <c r="BG19" s="98"/>
      <c r="BH19" s="98"/>
      <c r="BI19" s="98"/>
      <c r="BJ19" s="176"/>
      <c r="BK19" s="176"/>
      <c r="BL19" s="176"/>
      <c r="BM19" s="176"/>
      <c r="BN19" s="176"/>
      <c r="BO19" s="98"/>
      <c r="BP19" s="263"/>
      <c r="BQ19" s="263"/>
      <c r="BR19" s="446"/>
      <c r="BS19" s="263"/>
      <c r="BT19" s="98"/>
      <c r="BU19" s="285"/>
      <c r="BV19" s="512"/>
      <c r="BW19" s="179"/>
      <c r="BX19" s="98"/>
      <c r="BY19" s="276"/>
      <c r="BZ19" s="179"/>
      <c r="CA19" s="179"/>
      <c r="CB19" s="263"/>
      <c r="CC19" s="179"/>
      <c r="CD19" s="98"/>
      <c r="CE19" s="181"/>
      <c r="CF19" s="335" t="s">
        <v>30</v>
      </c>
      <c r="CG19" s="282"/>
      <c r="CH19" s="98"/>
      <c r="CI19" s="181"/>
      <c r="CJ19" s="181"/>
      <c r="CK19" s="181"/>
      <c r="CL19" s="98"/>
      <c r="CM19" s="181"/>
      <c r="CN19" s="98"/>
      <c r="CO19" s="98"/>
      <c r="CP19" s="98" t="s">
        <v>31</v>
      </c>
      <c r="CQ19" s="263"/>
      <c r="CR19" s="178"/>
      <c r="CS19" s="512"/>
      <c r="CT19" s="179"/>
      <c r="CU19" s="98" t="s">
        <v>32</v>
      </c>
      <c r="CV19" s="263"/>
      <c r="CW19" s="263"/>
      <c r="CX19" s="224" t="s">
        <v>204</v>
      </c>
      <c r="CY19" s="224" t="s">
        <v>174</v>
      </c>
      <c r="CZ19" s="98"/>
      <c r="DA19" s="179"/>
      <c r="DB19" s="263"/>
      <c r="DC19" s="263"/>
      <c r="DD19" s="263"/>
      <c r="DE19" s="263"/>
      <c r="DF19" s="263"/>
      <c r="DG19" s="263"/>
      <c r="DH19" s="176"/>
      <c r="DI19" s="263"/>
      <c r="DJ19" s="263"/>
      <c r="DK19" s="263"/>
      <c r="DL19" s="280"/>
      <c r="DM19" s="267"/>
      <c r="DN19" s="263"/>
      <c r="DO19" s="263"/>
      <c r="DP19" s="263"/>
      <c r="DQ19" s="263"/>
      <c r="DR19" s="263"/>
      <c r="DS19" s="263"/>
      <c r="DT19" s="263"/>
      <c r="DU19" s="263"/>
      <c r="DV19" s="322"/>
      <c r="DW19" s="451"/>
      <c r="DX19" s="243">
        <f>(COUNTA(L19:BD19)+ COUNTA(BE19:CU19)+COUNTA(DB19))*2</f>
        <v>16</v>
      </c>
      <c r="DY19" s="42">
        <v>22</v>
      </c>
      <c r="DZ19" s="38">
        <f t="shared" si="66"/>
        <v>38</v>
      </c>
      <c r="EA19" s="377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</row>
    <row r="20" spans="1:150" ht="15.75" customHeight="1" x14ac:dyDescent="0.35">
      <c r="A20" s="430">
        <v>1496</v>
      </c>
      <c r="B20" s="349" t="s">
        <v>40</v>
      </c>
      <c r="C20" s="494" t="s">
        <v>41</v>
      </c>
      <c r="D20" s="340">
        <v>496</v>
      </c>
      <c r="E20" s="126">
        <v>35</v>
      </c>
      <c r="F20" s="37" t="s">
        <v>35</v>
      </c>
      <c r="G20" s="442"/>
      <c r="H20" s="175" t="s">
        <v>24</v>
      </c>
      <c r="I20" s="176" t="s">
        <v>24</v>
      </c>
      <c r="J20" s="507" t="s">
        <v>24</v>
      </c>
      <c r="K20" s="455"/>
      <c r="L20" s="267"/>
      <c r="M20" s="98"/>
      <c r="N20" s="98"/>
      <c r="O20" s="98"/>
      <c r="P20" s="263"/>
      <c r="Q20" s="98"/>
      <c r="R20" s="98"/>
      <c r="S20" s="98" t="s">
        <v>25</v>
      </c>
      <c r="T20" s="98"/>
      <c r="U20" s="98"/>
      <c r="V20" s="98"/>
      <c r="W20" s="98"/>
      <c r="X20" s="98"/>
      <c r="Y20" s="263"/>
      <c r="Z20" s="98"/>
      <c r="AA20" s="98"/>
      <c r="AB20" s="184"/>
      <c r="AC20" s="98" t="s">
        <v>42</v>
      </c>
      <c r="AD20" s="183"/>
      <c r="AE20" s="372"/>
      <c r="AF20" s="98"/>
      <c r="AG20" s="98"/>
      <c r="AH20" s="98"/>
      <c r="AI20" s="98"/>
      <c r="AJ20" s="98"/>
      <c r="AK20" s="98"/>
      <c r="AL20" s="98"/>
      <c r="AM20" s="98" t="s">
        <v>26</v>
      </c>
      <c r="AN20" s="263"/>
      <c r="AO20" s="98"/>
      <c r="AP20" s="98"/>
      <c r="AQ20" s="98"/>
      <c r="AR20" s="98"/>
      <c r="AS20" s="263"/>
      <c r="AT20" s="263"/>
      <c r="AU20" s="176"/>
      <c r="AV20" s="263"/>
      <c r="AW20" s="263" t="s">
        <v>27</v>
      </c>
      <c r="AX20" s="98"/>
      <c r="AY20" s="99"/>
      <c r="AZ20" s="372"/>
      <c r="BA20" s="98"/>
      <c r="BB20" s="98"/>
      <c r="BC20" s="98"/>
      <c r="BD20" s="98"/>
      <c r="BE20" s="98"/>
      <c r="BF20" s="98"/>
      <c r="BG20" s="98" t="s">
        <v>28</v>
      </c>
      <c r="BH20" s="98"/>
      <c r="BI20" s="98"/>
      <c r="BJ20" s="176"/>
      <c r="BK20" s="176"/>
      <c r="BL20" s="176"/>
      <c r="BM20" s="176"/>
      <c r="BN20" s="176"/>
      <c r="BO20" s="98"/>
      <c r="BP20" s="263"/>
      <c r="BQ20" s="263" t="s">
        <v>29</v>
      </c>
      <c r="BR20" s="180"/>
      <c r="BS20" s="263"/>
      <c r="BT20" s="98"/>
      <c r="BU20" s="178"/>
      <c r="BV20" s="175"/>
      <c r="BW20" s="98"/>
      <c r="BX20" s="98"/>
      <c r="BY20" s="263"/>
      <c r="BZ20" s="179"/>
      <c r="CA20" s="98" t="s">
        <v>30</v>
      </c>
      <c r="CB20" s="276"/>
      <c r="CC20" s="98"/>
      <c r="CD20" s="98"/>
      <c r="CE20" s="98"/>
      <c r="CF20" s="181"/>
      <c r="CG20" s="282"/>
      <c r="CH20" s="181"/>
      <c r="CI20" s="98"/>
      <c r="CJ20" s="181"/>
      <c r="CK20" s="447" t="s">
        <v>31</v>
      </c>
      <c r="CL20" s="181"/>
      <c r="CM20" s="447"/>
      <c r="CN20" s="98"/>
      <c r="CO20" s="98"/>
      <c r="CP20" s="181"/>
      <c r="CQ20" s="282"/>
      <c r="CR20" s="513"/>
      <c r="CS20" s="175"/>
      <c r="CT20" s="181"/>
      <c r="CU20" s="98"/>
      <c r="CV20" s="263" t="s">
        <v>32</v>
      </c>
      <c r="CW20" s="263"/>
      <c r="CX20" s="224" t="s">
        <v>204</v>
      </c>
      <c r="CY20" s="224" t="s">
        <v>174</v>
      </c>
      <c r="CZ20" s="98"/>
      <c r="DA20" s="98"/>
      <c r="DB20" s="263"/>
      <c r="DC20" s="263"/>
      <c r="DD20" s="263"/>
      <c r="DE20" s="263"/>
      <c r="DF20" s="263"/>
      <c r="DG20" s="263"/>
      <c r="DH20" s="176"/>
      <c r="DI20" s="263"/>
      <c r="DJ20" s="263"/>
      <c r="DK20" s="263"/>
      <c r="DL20" s="280"/>
      <c r="DM20" s="267"/>
      <c r="DN20" s="263"/>
      <c r="DO20" s="263"/>
      <c r="DP20" s="263"/>
      <c r="DQ20" s="263"/>
      <c r="DR20" s="263"/>
      <c r="DS20" s="263"/>
      <c r="DT20" s="263"/>
      <c r="DU20" s="263"/>
      <c r="DV20" s="322"/>
      <c r="DW20" s="451"/>
      <c r="DX20" s="243">
        <f>(COUNTA(L20:BD20)+ COUNTA(BE20:CW20)+COUNTA(DB20))*2</f>
        <v>18</v>
      </c>
      <c r="DY20" s="42">
        <v>22</v>
      </c>
      <c r="DZ20" s="38">
        <f t="shared" si="66"/>
        <v>40</v>
      </c>
      <c r="EA20" s="377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</row>
    <row r="21" spans="1:150" ht="15.75" customHeight="1" x14ac:dyDescent="0.35">
      <c r="A21" s="430">
        <v>1496</v>
      </c>
      <c r="B21" s="349" t="s">
        <v>43</v>
      </c>
      <c r="C21" s="494" t="s">
        <v>44</v>
      </c>
      <c r="D21" s="340">
        <v>496</v>
      </c>
      <c r="E21" s="126">
        <v>35</v>
      </c>
      <c r="F21" s="37" t="s">
        <v>23</v>
      </c>
      <c r="G21" s="442"/>
      <c r="H21" s="175" t="s">
        <v>24</v>
      </c>
      <c r="I21" s="176" t="s">
        <v>24</v>
      </c>
      <c r="J21" s="507" t="s">
        <v>24</v>
      </c>
      <c r="K21" s="455"/>
      <c r="L21" s="267"/>
      <c r="M21" s="98"/>
      <c r="N21" s="98"/>
      <c r="O21" s="98"/>
      <c r="P21" s="263"/>
      <c r="Q21" s="98"/>
      <c r="R21" s="98"/>
      <c r="S21" s="98"/>
      <c r="T21" s="98"/>
      <c r="U21" s="98" t="s">
        <v>25</v>
      </c>
      <c r="V21" s="98"/>
      <c r="W21" s="98"/>
      <c r="X21" s="98"/>
      <c r="Y21" s="263"/>
      <c r="Z21" s="98"/>
      <c r="AA21" s="98"/>
      <c r="AB21" s="98"/>
      <c r="AC21" s="98"/>
      <c r="AD21" s="99"/>
      <c r="AE21" s="372" t="s">
        <v>26</v>
      </c>
      <c r="AF21" s="98"/>
      <c r="AG21" s="98"/>
      <c r="AH21" s="98"/>
      <c r="AI21" s="98"/>
      <c r="AJ21" s="98"/>
      <c r="AK21" s="179"/>
      <c r="AL21" s="179"/>
      <c r="AM21" s="98"/>
      <c r="AN21" s="276"/>
      <c r="AO21" s="98" t="s">
        <v>27</v>
      </c>
      <c r="AP21" s="98"/>
      <c r="AQ21" s="179"/>
      <c r="AR21" s="98"/>
      <c r="AS21" s="263"/>
      <c r="AT21" s="263"/>
      <c r="AU21" s="182"/>
      <c r="AV21" s="276"/>
      <c r="AW21" s="263"/>
      <c r="AX21" s="179"/>
      <c r="AY21" s="99" t="s">
        <v>28</v>
      </c>
      <c r="AZ21" s="372"/>
      <c r="BA21" s="98"/>
      <c r="BB21" s="98"/>
      <c r="BC21" s="98"/>
      <c r="BD21" s="98"/>
      <c r="BE21" s="98"/>
      <c r="BF21" s="98"/>
      <c r="BG21" s="98"/>
      <c r="BH21" s="98"/>
      <c r="BI21" s="98" t="s">
        <v>29</v>
      </c>
      <c r="BJ21" s="176"/>
      <c r="BK21" s="176"/>
      <c r="BL21" s="176"/>
      <c r="BM21" s="176"/>
      <c r="BN21" s="176"/>
      <c r="BO21" s="98"/>
      <c r="BP21" s="263"/>
      <c r="BQ21" s="263"/>
      <c r="BR21" s="180"/>
      <c r="BS21" s="263" t="s">
        <v>30</v>
      </c>
      <c r="BT21" s="98"/>
      <c r="BU21" s="178"/>
      <c r="BV21" s="175"/>
      <c r="BW21" s="98"/>
      <c r="BX21" s="98"/>
      <c r="BY21" s="263"/>
      <c r="BZ21" s="98"/>
      <c r="CA21" s="98"/>
      <c r="CB21" s="263"/>
      <c r="CC21" s="98" t="s">
        <v>31</v>
      </c>
      <c r="CD21" s="98"/>
      <c r="CE21" s="98"/>
      <c r="CF21" s="98"/>
      <c r="CG21" s="263"/>
      <c r="CH21" s="98"/>
      <c r="CI21" s="179"/>
      <c r="CJ21" s="179"/>
      <c r="CK21" s="98"/>
      <c r="CL21" s="179"/>
      <c r="CM21" s="446" t="s">
        <v>32</v>
      </c>
      <c r="CN21" s="98"/>
      <c r="CO21" s="179"/>
      <c r="CP21" s="98"/>
      <c r="CQ21" s="263"/>
      <c r="CR21" s="178"/>
      <c r="CS21" s="515"/>
      <c r="CT21" s="181"/>
      <c r="CU21" s="98"/>
      <c r="CV21" s="263"/>
      <c r="CW21" s="263"/>
      <c r="CX21" s="224" t="s">
        <v>204</v>
      </c>
      <c r="CY21" s="224" t="s">
        <v>174</v>
      </c>
      <c r="CZ21" s="98"/>
      <c r="DA21" s="98"/>
      <c r="DB21" s="263"/>
      <c r="DC21" s="263"/>
      <c r="DD21" s="263"/>
      <c r="DE21" s="263"/>
      <c r="DF21" s="263"/>
      <c r="DG21" s="263"/>
      <c r="DH21" s="176"/>
      <c r="DI21" s="263"/>
      <c r="DJ21" s="263"/>
      <c r="DK21" s="263"/>
      <c r="DL21" s="280"/>
      <c r="DM21" s="267"/>
      <c r="DN21" s="263"/>
      <c r="DO21" s="263"/>
      <c r="DP21" s="263"/>
      <c r="DQ21" s="263"/>
      <c r="DR21" s="263"/>
      <c r="DS21" s="263"/>
      <c r="DT21" s="263"/>
      <c r="DU21" s="263"/>
      <c r="DV21" s="322"/>
      <c r="DW21" s="451"/>
      <c r="DX21" s="243">
        <f>(COUNTA(L21:BD21)+ COUNTA(BE21:CT21)+COUNTA(DB21))*3</f>
        <v>24</v>
      </c>
      <c r="DY21" s="42">
        <v>24</v>
      </c>
      <c r="DZ21" s="38">
        <f t="shared" si="66"/>
        <v>48</v>
      </c>
      <c r="EA21" s="377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</row>
    <row r="22" spans="1:150" ht="16.5" customHeight="1" thickBot="1" x14ac:dyDescent="0.4">
      <c r="A22" s="123">
        <v>1496</v>
      </c>
      <c r="B22" s="211" t="s">
        <v>12</v>
      </c>
      <c r="C22" s="127" t="s">
        <v>45</v>
      </c>
      <c r="D22" s="341">
        <v>496</v>
      </c>
      <c r="E22" s="218">
        <v>35</v>
      </c>
      <c r="F22" s="37" t="s">
        <v>23</v>
      </c>
      <c r="G22" s="443"/>
      <c r="H22" s="185" t="s">
        <v>24</v>
      </c>
      <c r="I22" s="186" t="s">
        <v>24</v>
      </c>
      <c r="J22" s="508" t="s">
        <v>24</v>
      </c>
      <c r="K22" s="506"/>
      <c r="L22" s="363"/>
      <c r="M22" s="100"/>
      <c r="N22" s="100"/>
      <c r="O22" s="100"/>
      <c r="P22" s="264"/>
      <c r="Q22" s="100"/>
      <c r="R22" s="100"/>
      <c r="S22" s="100"/>
      <c r="T22" s="100"/>
      <c r="U22" s="100"/>
      <c r="V22" s="100"/>
      <c r="W22" s="100" t="s">
        <v>46</v>
      </c>
      <c r="X22" s="100"/>
      <c r="Y22" s="264"/>
      <c r="Z22" s="100"/>
      <c r="AA22" s="100"/>
      <c r="AB22" s="100"/>
      <c r="AC22" s="100"/>
      <c r="AD22" s="511"/>
      <c r="AE22" s="445"/>
      <c r="AF22" s="100"/>
      <c r="AG22" s="100" t="s">
        <v>46</v>
      </c>
      <c r="AH22" s="100"/>
      <c r="AI22" s="100"/>
      <c r="AJ22" s="100"/>
      <c r="AK22" s="190"/>
      <c r="AL22" s="448"/>
      <c r="AM22" s="190"/>
      <c r="AN22" s="277"/>
      <c r="AO22" s="100"/>
      <c r="AP22" s="100"/>
      <c r="AQ22" s="100" t="s">
        <v>46</v>
      </c>
      <c r="AR22" s="190"/>
      <c r="AS22" s="277"/>
      <c r="AT22" s="264"/>
      <c r="AU22" s="298"/>
      <c r="AV22" s="449"/>
      <c r="AW22" s="277"/>
      <c r="AX22" s="190"/>
      <c r="AY22" s="511"/>
      <c r="AZ22" s="445"/>
      <c r="BA22" s="100" t="s">
        <v>46</v>
      </c>
      <c r="BB22" s="100"/>
      <c r="BC22" s="100"/>
      <c r="BD22" s="100"/>
      <c r="BE22" s="100"/>
      <c r="BF22" s="100"/>
      <c r="BG22" s="100"/>
      <c r="BH22" s="100"/>
      <c r="BI22" s="100"/>
      <c r="BJ22" s="186"/>
      <c r="BK22" s="186"/>
      <c r="BL22" s="186"/>
      <c r="BM22" s="186"/>
      <c r="BN22" s="186"/>
      <c r="BO22" s="100"/>
      <c r="BP22" s="264"/>
      <c r="BQ22" s="264"/>
      <c r="BR22" s="191"/>
      <c r="BS22" s="264"/>
      <c r="BT22" s="100"/>
      <c r="BU22" s="188" t="s">
        <v>46</v>
      </c>
      <c r="BV22" s="185"/>
      <c r="BW22" s="100"/>
      <c r="BX22" s="100"/>
      <c r="BY22" s="264"/>
      <c r="BZ22" s="100"/>
      <c r="CA22" s="100"/>
      <c r="CB22" s="264"/>
      <c r="CC22" s="100"/>
      <c r="CD22" s="100"/>
      <c r="CE22" s="100" t="s">
        <v>46</v>
      </c>
      <c r="CF22" s="100"/>
      <c r="CG22" s="264"/>
      <c r="CH22" s="100"/>
      <c r="CI22" s="190"/>
      <c r="CJ22" s="100"/>
      <c r="CK22" s="190"/>
      <c r="CL22" s="190"/>
      <c r="CM22" s="100"/>
      <c r="CN22" s="100"/>
      <c r="CO22" s="190"/>
      <c r="CP22" s="190"/>
      <c r="CQ22" s="277"/>
      <c r="CR22" s="188"/>
      <c r="CS22" s="516"/>
      <c r="CT22" s="192"/>
      <c r="CU22" s="192"/>
      <c r="CV22" s="264"/>
      <c r="CW22" s="264"/>
      <c r="CX22" s="517" t="s">
        <v>204</v>
      </c>
      <c r="CY22" s="517" t="s">
        <v>174</v>
      </c>
      <c r="CZ22" s="100"/>
      <c r="DA22" s="192"/>
      <c r="DB22" s="264"/>
      <c r="DC22" s="264"/>
      <c r="DD22" s="264"/>
      <c r="DE22" s="264"/>
      <c r="DF22" s="264"/>
      <c r="DG22" s="264"/>
      <c r="DH22" s="186"/>
      <c r="DI22" s="264"/>
      <c r="DJ22" s="264"/>
      <c r="DK22" s="264"/>
      <c r="DL22" s="281"/>
      <c r="DM22" s="363"/>
      <c r="DN22" s="264"/>
      <c r="DO22" s="264"/>
      <c r="DP22" s="264"/>
      <c r="DQ22" s="264"/>
      <c r="DR22" s="264"/>
      <c r="DS22" s="264"/>
      <c r="DT22" s="264"/>
      <c r="DU22" s="264"/>
      <c r="DV22" s="323"/>
      <c r="DW22" s="453"/>
      <c r="DX22" s="244">
        <v>0</v>
      </c>
      <c r="DY22" s="162">
        <v>0</v>
      </c>
      <c r="DZ22" s="40">
        <f t="shared" si="66"/>
        <v>0</v>
      </c>
      <c r="EA22" s="377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</row>
    <row r="23" spans="1:150" ht="15.75" customHeight="1" x14ac:dyDescent="0.35">
      <c r="A23" s="429">
        <v>2496</v>
      </c>
      <c r="B23" s="429" t="s">
        <v>47</v>
      </c>
      <c r="C23" s="543" t="s">
        <v>48</v>
      </c>
      <c r="D23" s="339">
        <v>496</v>
      </c>
      <c r="E23" s="125">
        <v>40</v>
      </c>
      <c r="F23" s="342" t="s">
        <v>35</v>
      </c>
      <c r="G23" s="441"/>
      <c r="H23" s="170"/>
      <c r="I23" s="171"/>
      <c r="J23" s="444"/>
      <c r="K23" s="454"/>
      <c r="L23" s="265"/>
      <c r="M23" s="97"/>
      <c r="N23" s="97"/>
      <c r="O23" s="97" t="s">
        <v>25</v>
      </c>
      <c r="P23" s="266"/>
      <c r="Q23" s="97"/>
      <c r="R23" s="97"/>
      <c r="S23" s="97"/>
      <c r="T23" s="97"/>
      <c r="U23" s="97"/>
      <c r="V23" s="97"/>
      <c r="W23" s="97"/>
      <c r="X23" s="97"/>
      <c r="Y23" s="266" t="s">
        <v>26</v>
      </c>
      <c r="Z23" s="97"/>
      <c r="AA23" s="97"/>
      <c r="AB23" s="97"/>
      <c r="AC23" s="97"/>
      <c r="AD23" s="509"/>
      <c r="AE23" s="371"/>
      <c r="AF23" s="97"/>
      <c r="AG23" s="97"/>
      <c r="AH23" s="173"/>
      <c r="AI23" s="97" t="s">
        <v>27</v>
      </c>
      <c r="AJ23" s="173"/>
      <c r="AK23" s="97"/>
      <c r="AL23" s="173"/>
      <c r="AM23" s="173"/>
      <c r="AN23" s="275"/>
      <c r="AO23" s="97"/>
      <c r="AP23" s="97"/>
      <c r="AQ23" s="97"/>
      <c r="AR23" s="97"/>
      <c r="AS23" s="266" t="s">
        <v>28</v>
      </c>
      <c r="AT23" s="266"/>
      <c r="AU23" s="171"/>
      <c r="AV23" s="266"/>
      <c r="AW23" s="266"/>
      <c r="AX23" s="97"/>
      <c r="AY23" s="509"/>
      <c r="AZ23" s="371"/>
      <c r="BA23" s="97"/>
      <c r="BB23" s="97"/>
      <c r="BC23" s="97" t="s">
        <v>29</v>
      </c>
      <c r="BD23" s="97"/>
      <c r="BE23" s="97"/>
      <c r="BF23" s="97"/>
      <c r="BG23" s="97"/>
      <c r="BH23" s="97"/>
      <c r="BI23" s="97"/>
      <c r="BJ23" s="171"/>
      <c r="BK23" s="171"/>
      <c r="BL23" s="171"/>
      <c r="BM23" s="171"/>
      <c r="BN23" s="171"/>
      <c r="BO23" s="97"/>
      <c r="BP23" s="266"/>
      <c r="BQ23" s="266"/>
      <c r="BR23" s="295"/>
      <c r="BS23" s="266"/>
      <c r="BT23" s="97"/>
      <c r="BU23" s="172"/>
      <c r="BV23" s="170"/>
      <c r="BW23" s="97" t="s">
        <v>30</v>
      </c>
      <c r="BX23" s="97"/>
      <c r="BY23" s="266"/>
      <c r="BZ23" s="173"/>
      <c r="CA23" s="173"/>
      <c r="CB23" s="275"/>
      <c r="CC23" s="97"/>
      <c r="CD23" s="174"/>
      <c r="CE23" s="97"/>
      <c r="CF23" s="174"/>
      <c r="CG23" s="266" t="s">
        <v>31</v>
      </c>
      <c r="CH23" s="174"/>
      <c r="CI23" s="97"/>
      <c r="CJ23" s="174"/>
      <c r="CK23" s="174"/>
      <c r="CL23" s="174"/>
      <c r="CM23" s="97"/>
      <c r="CN23" s="174"/>
      <c r="CO23" s="97"/>
      <c r="CP23" s="174"/>
      <c r="CQ23" s="266" t="s">
        <v>32</v>
      </c>
      <c r="CR23" s="336"/>
      <c r="CS23" s="514"/>
      <c r="CT23" s="174"/>
      <c r="CU23" s="174"/>
      <c r="CV23" s="266"/>
      <c r="CW23" s="266"/>
      <c r="CX23" s="223" t="s">
        <v>204</v>
      </c>
      <c r="CY23" s="223" t="s">
        <v>174</v>
      </c>
      <c r="CZ23" s="97"/>
      <c r="DA23" s="97"/>
      <c r="DB23" s="97"/>
      <c r="DC23" s="97"/>
      <c r="DD23" s="97"/>
      <c r="DE23" s="97"/>
      <c r="DF23" s="266"/>
      <c r="DG23" s="266"/>
      <c r="DH23" s="171"/>
      <c r="DI23" s="266"/>
      <c r="DJ23" s="266"/>
      <c r="DK23" s="266"/>
      <c r="DL23" s="279"/>
      <c r="DM23" s="265"/>
      <c r="DN23" s="266"/>
      <c r="DO23" s="266"/>
      <c r="DP23" s="266"/>
      <c r="DQ23" s="266"/>
      <c r="DR23" s="266"/>
      <c r="DS23" s="266"/>
      <c r="DT23" s="266"/>
      <c r="DU23" s="266"/>
      <c r="DV23" s="321"/>
      <c r="DW23" s="450"/>
      <c r="DX23" s="242">
        <f>(COUNTA(L23:BD23)+ COUNTA(BE23:CT23)+COUNTA(DB23))*2</f>
        <v>16</v>
      </c>
      <c r="DY23" s="41">
        <v>22</v>
      </c>
      <c r="DZ23" s="36">
        <f t="shared" si="66"/>
        <v>38</v>
      </c>
      <c r="EA23" s="377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</row>
    <row r="24" spans="1:150" ht="15.75" customHeight="1" x14ac:dyDescent="0.35">
      <c r="A24" s="430">
        <v>2496</v>
      </c>
      <c r="B24" s="430" t="s">
        <v>49</v>
      </c>
      <c r="C24" s="505" t="s">
        <v>50</v>
      </c>
      <c r="D24" s="340">
        <v>496</v>
      </c>
      <c r="E24" s="126">
        <v>40</v>
      </c>
      <c r="F24" s="343" t="s">
        <v>23</v>
      </c>
      <c r="G24" s="442"/>
      <c r="H24" s="175"/>
      <c r="I24" s="176"/>
      <c r="J24" s="507"/>
      <c r="K24" s="455"/>
      <c r="L24" s="267"/>
      <c r="M24" s="98"/>
      <c r="N24" s="98"/>
      <c r="O24" s="98"/>
      <c r="P24" s="263"/>
      <c r="Q24" s="98"/>
      <c r="R24" s="98"/>
      <c r="S24" s="98" t="s">
        <v>25</v>
      </c>
      <c r="T24" s="98"/>
      <c r="U24" s="98"/>
      <c r="V24" s="98"/>
      <c r="W24" s="98"/>
      <c r="X24" s="98"/>
      <c r="Y24" s="263"/>
      <c r="Z24" s="98"/>
      <c r="AA24" s="98"/>
      <c r="AB24" s="98"/>
      <c r="AC24" s="98" t="s">
        <v>26</v>
      </c>
      <c r="AD24" s="99"/>
      <c r="AE24" s="372"/>
      <c r="AF24" s="98"/>
      <c r="AG24" s="98"/>
      <c r="AH24" s="98"/>
      <c r="AI24" s="98"/>
      <c r="AJ24" s="98"/>
      <c r="AK24" s="98"/>
      <c r="AL24" s="98"/>
      <c r="AM24" s="98" t="s">
        <v>27</v>
      </c>
      <c r="AN24" s="263"/>
      <c r="AO24" s="179"/>
      <c r="AP24" s="98"/>
      <c r="AQ24" s="98"/>
      <c r="AR24" s="98"/>
      <c r="AS24" s="263"/>
      <c r="AT24" s="263"/>
      <c r="AU24" s="176"/>
      <c r="AV24" s="263"/>
      <c r="AW24" s="263" t="s">
        <v>28</v>
      </c>
      <c r="AX24" s="98"/>
      <c r="AY24" s="99"/>
      <c r="AZ24" s="372"/>
      <c r="BA24" s="98"/>
      <c r="BB24" s="98"/>
      <c r="BC24" s="98"/>
      <c r="BD24" s="98"/>
      <c r="BE24" s="98"/>
      <c r="BF24" s="98"/>
      <c r="BG24" s="98" t="s">
        <v>29</v>
      </c>
      <c r="BH24" s="98"/>
      <c r="BI24" s="98"/>
      <c r="BJ24" s="176"/>
      <c r="BK24" s="176"/>
      <c r="BL24" s="176"/>
      <c r="BM24" s="176"/>
      <c r="BN24" s="176"/>
      <c r="BO24" s="98"/>
      <c r="BP24" s="263"/>
      <c r="BQ24" s="263" t="s">
        <v>30</v>
      </c>
      <c r="BR24" s="180"/>
      <c r="BS24" s="263"/>
      <c r="BT24" s="98"/>
      <c r="BU24" s="178"/>
      <c r="BV24" s="175"/>
      <c r="BW24" s="98"/>
      <c r="BX24" s="98"/>
      <c r="BY24" s="263"/>
      <c r="BZ24" s="98"/>
      <c r="CA24" s="98" t="s">
        <v>31</v>
      </c>
      <c r="CB24" s="282"/>
      <c r="CC24" s="181"/>
      <c r="CD24" s="98"/>
      <c r="CE24" s="181"/>
      <c r="CF24" s="98"/>
      <c r="CG24" s="263"/>
      <c r="CH24" s="98"/>
      <c r="CI24" s="98"/>
      <c r="CJ24" s="98"/>
      <c r="CK24" s="98" t="s">
        <v>32</v>
      </c>
      <c r="CL24" s="98"/>
      <c r="CM24" s="98"/>
      <c r="CN24" s="98"/>
      <c r="CO24" s="98"/>
      <c r="CP24" s="98"/>
      <c r="CQ24" s="263"/>
      <c r="CR24" s="178"/>
      <c r="CS24" s="512"/>
      <c r="CT24" s="98"/>
      <c r="CU24" s="98"/>
      <c r="CV24" s="263"/>
      <c r="CW24" s="263"/>
      <c r="CX24" s="224"/>
      <c r="CY24" s="224"/>
      <c r="CZ24" s="98"/>
      <c r="DA24" s="179"/>
      <c r="DB24" s="263"/>
      <c r="DC24" s="263"/>
      <c r="DD24" s="263"/>
      <c r="DE24" s="263"/>
      <c r="DF24" s="263"/>
      <c r="DG24" s="263"/>
      <c r="DH24" s="176"/>
      <c r="DI24" s="263"/>
      <c r="DJ24" s="263"/>
      <c r="DK24" s="263"/>
      <c r="DL24" s="280"/>
      <c r="DM24" s="267"/>
      <c r="DN24" s="263"/>
      <c r="DO24" s="263"/>
      <c r="DP24" s="263"/>
      <c r="DQ24" s="263"/>
      <c r="DR24" s="263"/>
      <c r="DS24" s="263"/>
      <c r="DT24" s="263"/>
      <c r="DU24" s="263"/>
      <c r="DV24" s="322"/>
      <c r="DW24" s="451"/>
      <c r="DX24" s="243">
        <f>(COUNTA(L24:BD24)+ COUNTA(BE24:CU24)+COUNTA(DB24))*3</f>
        <v>24</v>
      </c>
      <c r="DY24" s="42">
        <v>24</v>
      </c>
      <c r="DZ24" s="38">
        <f t="shared" si="66"/>
        <v>48</v>
      </c>
      <c r="EA24" s="377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</row>
    <row r="25" spans="1:150" ht="15.75" customHeight="1" x14ac:dyDescent="0.35">
      <c r="A25" s="430">
        <v>2496</v>
      </c>
      <c r="B25" s="430" t="s">
        <v>51</v>
      </c>
      <c r="C25" s="294" t="s">
        <v>52</v>
      </c>
      <c r="D25" s="340">
        <v>496</v>
      </c>
      <c r="E25" s="126">
        <v>40</v>
      </c>
      <c r="F25" s="343" t="s">
        <v>23</v>
      </c>
      <c r="G25" s="442"/>
      <c r="H25" s="175"/>
      <c r="I25" s="176"/>
      <c r="J25" s="507"/>
      <c r="K25" s="455"/>
      <c r="L25" s="267"/>
      <c r="M25" s="98"/>
      <c r="N25" s="98"/>
      <c r="O25" s="98"/>
      <c r="P25" s="263"/>
      <c r="Q25" s="98"/>
      <c r="R25" s="98"/>
      <c r="S25" s="98"/>
      <c r="T25" s="98"/>
      <c r="U25" s="98" t="s">
        <v>25</v>
      </c>
      <c r="V25" s="98"/>
      <c r="W25" s="98"/>
      <c r="X25" s="98"/>
      <c r="Y25" s="263"/>
      <c r="Z25" s="98"/>
      <c r="AA25" s="98"/>
      <c r="AB25" s="98"/>
      <c r="AC25" s="98"/>
      <c r="AD25" s="99"/>
      <c r="AE25" s="372" t="s">
        <v>26</v>
      </c>
      <c r="AF25" s="98"/>
      <c r="AG25" s="98"/>
      <c r="AH25" s="98"/>
      <c r="AI25" s="98"/>
      <c r="AJ25" s="98"/>
      <c r="AK25" s="179"/>
      <c r="AL25" s="98"/>
      <c r="AM25" s="98"/>
      <c r="AN25" s="263"/>
      <c r="AO25" s="98" t="s">
        <v>27</v>
      </c>
      <c r="AP25" s="179"/>
      <c r="AQ25" s="98"/>
      <c r="AR25" s="98"/>
      <c r="AS25" s="263"/>
      <c r="AT25" s="263"/>
      <c r="AU25" s="182"/>
      <c r="AV25" s="263"/>
      <c r="AW25" s="263"/>
      <c r="AX25" s="98"/>
      <c r="AY25" s="99" t="s">
        <v>28</v>
      </c>
      <c r="AZ25" s="372"/>
      <c r="BA25" s="98"/>
      <c r="BB25" s="98"/>
      <c r="BC25" s="98"/>
      <c r="BD25" s="98"/>
      <c r="BE25" s="98"/>
      <c r="BF25" s="98"/>
      <c r="BG25" s="98"/>
      <c r="BH25" s="98"/>
      <c r="BI25" s="98" t="s">
        <v>29</v>
      </c>
      <c r="BJ25" s="176"/>
      <c r="BK25" s="176"/>
      <c r="BL25" s="176"/>
      <c r="BM25" s="176"/>
      <c r="BN25" s="176"/>
      <c r="BO25" s="98"/>
      <c r="BP25" s="263"/>
      <c r="BQ25" s="263"/>
      <c r="BR25" s="446"/>
      <c r="BS25" s="263" t="s">
        <v>30</v>
      </c>
      <c r="BT25" s="98"/>
      <c r="BU25" s="178"/>
      <c r="BV25" s="175"/>
      <c r="BW25" s="98"/>
      <c r="BX25" s="98"/>
      <c r="BY25" s="263"/>
      <c r="BZ25" s="98"/>
      <c r="CA25" s="98"/>
      <c r="CB25" s="263"/>
      <c r="CC25" s="98" t="s">
        <v>31</v>
      </c>
      <c r="CD25" s="98"/>
      <c r="CE25" s="98"/>
      <c r="CF25" s="98"/>
      <c r="CG25" s="263"/>
      <c r="CH25" s="98"/>
      <c r="CI25" s="179"/>
      <c r="CJ25" s="98"/>
      <c r="CK25" s="98"/>
      <c r="CL25" s="98"/>
      <c r="CM25" s="98" t="s">
        <v>32</v>
      </c>
      <c r="CN25" s="98"/>
      <c r="CO25" s="98"/>
      <c r="CP25" s="98"/>
      <c r="CQ25" s="263"/>
      <c r="CR25" s="178"/>
      <c r="CS25" s="512"/>
      <c r="CT25" s="98"/>
      <c r="CU25" s="98"/>
      <c r="CV25" s="263"/>
      <c r="CW25" s="263"/>
      <c r="CX25" s="224" t="s">
        <v>204</v>
      </c>
      <c r="CY25" s="224" t="s">
        <v>174</v>
      </c>
      <c r="CZ25" s="98"/>
      <c r="DA25" s="98"/>
      <c r="DB25" s="263"/>
      <c r="DC25" s="263"/>
      <c r="DD25" s="263"/>
      <c r="DE25" s="263"/>
      <c r="DF25" s="263"/>
      <c r="DG25" s="263"/>
      <c r="DH25" s="176"/>
      <c r="DI25" s="263"/>
      <c r="DJ25" s="263"/>
      <c r="DK25" s="263"/>
      <c r="DL25" s="280"/>
      <c r="DM25" s="267"/>
      <c r="DN25" s="263"/>
      <c r="DO25" s="263"/>
      <c r="DP25" s="263"/>
      <c r="DQ25" s="263"/>
      <c r="DR25" s="263"/>
      <c r="DS25" s="263"/>
      <c r="DT25" s="263"/>
      <c r="DU25" s="263"/>
      <c r="DV25" s="322"/>
      <c r="DW25" s="451"/>
      <c r="DX25" s="243">
        <f>(COUNTA(L25:BD25)+ COUNTA(BE25:CT25)+COUNTA(DB25))*3</f>
        <v>24</v>
      </c>
      <c r="DY25" s="42">
        <v>24</v>
      </c>
      <c r="DZ25" s="38">
        <f t="shared" si="66"/>
        <v>48</v>
      </c>
      <c r="EA25" s="377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</row>
    <row r="26" spans="1:150" ht="38" customHeight="1" x14ac:dyDescent="0.35">
      <c r="A26" s="430">
        <v>2496</v>
      </c>
      <c r="B26" s="430" t="s">
        <v>53</v>
      </c>
      <c r="C26" s="505" t="s">
        <v>54</v>
      </c>
      <c r="D26" s="340">
        <v>496</v>
      </c>
      <c r="E26" s="126">
        <v>40</v>
      </c>
      <c r="F26" s="343" t="s">
        <v>23</v>
      </c>
      <c r="G26" s="442"/>
      <c r="H26" s="175"/>
      <c r="I26" s="176"/>
      <c r="J26" s="507"/>
      <c r="K26" s="455"/>
      <c r="L26" s="267"/>
      <c r="M26" s="98"/>
      <c r="N26" s="98"/>
      <c r="O26" s="98"/>
      <c r="P26" s="263"/>
      <c r="Q26" s="98"/>
      <c r="R26" s="98"/>
      <c r="S26" s="98"/>
      <c r="T26" s="98" t="s">
        <v>25</v>
      </c>
      <c r="U26" s="98"/>
      <c r="V26" s="98"/>
      <c r="W26" s="98"/>
      <c r="X26" s="98"/>
      <c r="Y26" s="263"/>
      <c r="Z26" s="98"/>
      <c r="AA26" s="98"/>
      <c r="AB26" s="179"/>
      <c r="AC26" s="179"/>
      <c r="AD26" s="510" t="s">
        <v>26</v>
      </c>
      <c r="AE26" s="372"/>
      <c r="AF26" s="98"/>
      <c r="AG26" s="98"/>
      <c r="AH26" s="98"/>
      <c r="AI26" s="98"/>
      <c r="AJ26" s="98"/>
      <c r="AK26" s="179"/>
      <c r="AL26" s="179"/>
      <c r="AM26" s="179"/>
      <c r="AN26" s="263" t="s">
        <v>27</v>
      </c>
      <c r="AO26" s="98"/>
      <c r="AP26" s="98"/>
      <c r="AQ26" s="98"/>
      <c r="AR26" s="98"/>
      <c r="AS26" s="263"/>
      <c r="AT26" s="263"/>
      <c r="AU26" s="176"/>
      <c r="AV26" s="263"/>
      <c r="AW26" s="263"/>
      <c r="AX26" s="98" t="s">
        <v>28</v>
      </c>
      <c r="AY26" s="99"/>
      <c r="AZ26" s="372"/>
      <c r="BA26" s="98"/>
      <c r="BB26" s="98"/>
      <c r="BC26" s="98"/>
      <c r="BD26" s="98"/>
      <c r="BE26" s="98"/>
      <c r="BF26" s="98"/>
      <c r="BG26" s="98"/>
      <c r="BH26" s="98" t="s">
        <v>29</v>
      </c>
      <c r="BI26" s="98"/>
      <c r="BJ26" s="176"/>
      <c r="BK26" s="176"/>
      <c r="BL26" s="176"/>
      <c r="BM26" s="176"/>
      <c r="BN26" s="176"/>
      <c r="BO26" s="98"/>
      <c r="BP26" s="263"/>
      <c r="BQ26" s="263"/>
      <c r="BR26" s="446" t="s">
        <v>30</v>
      </c>
      <c r="BS26" s="263"/>
      <c r="BT26" s="98"/>
      <c r="BU26" s="285"/>
      <c r="BV26" s="512"/>
      <c r="BW26" s="179"/>
      <c r="BX26" s="98"/>
      <c r="BY26" s="276"/>
      <c r="BZ26" s="179"/>
      <c r="CA26" s="179"/>
      <c r="CB26" s="263" t="s">
        <v>31</v>
      </c>
      <c r="CC26" s="179"/>
      <c r="CD26" s="98"/>
      <c r="CE26" s="181"/>
      <c r="CF26" s="335"/>
      <c r="CG26" s="282"/>
      <c r="CH26" s="98"/>
      <c r="CI26" s="181"/>
      <c r="CJ26" s="181"/>
      <c r="CK26" s="181"/>
      <c r="CL26" s="98" t="s">
        <v>32</v>
      </c>
      <c r="CM26" s="181"/>
      <c r="CN26" s="98"/>
      <c r="CO26" s="98"/>
      <c r="CP26" s="98"/>
      <c r="CQ26" s="263"/>
      <c r="CR26" s="178"/>
      <c r="CS26" s="512"/>
      <c r="CT26" s="179"/>
      <c r="CU26" s="98"/>
      <c r="CV26" s="263"/>
      <c r="CW26" s="263"/>
      <c r="CX26" s="224" t="s">
        <v>204</v>
      </c>
      <c r="CY26" s="224" t="s">
        <v>174</v>
      </c>
      <c r="CZ26" s="98"/>
      <c r="DA26" s="179"/>
      <c r="DB26" s="263"/>
      <c r="DC26" s="263"/>
      <c r="DD26" s="263"/>
      <c r="DE26" s="263"/>
      <c r="DF26" s="263"/>
      <c r="DG26" s="263"/>
      <c r="DH26" s="176"/>
      <c r="DI26" s="263"/>
      <c r="DJ26" s="263"/>
      <c r="DK26" s="263"/>
      <c r="DL26" s="280"/>
      <c r="DM26" s="267"/>
      <c r="DN26" s="263"/>
      <c r="DO26" s="263"/>
      <c r="DP26" s="263"/>
      <c r="DQ26" s="263"/>
      <c r="DR26" s="263"/>
      <c r="DS26" s="263"/>
      <c r="DT26" s="263"/>
      <c r="DU26" s="263"/>
      <c r="DV26" s="322"/>
      <c r="DW26" s="451"/>
      <c r="DX26" s="243">
        <f>(COUNTA(L26:BD26)+ COUNTA(BE26:CU26)+COUNTA(DB26))*3</f>
        <v>24</v>
      </c>
      <c r="DY26" s="42">
        <v>24</v>
      </c>
      <c r="DZ26" s="38">
        <f t="shared" si="66"/>
        <v>48</v>
      </c>
      <c r="EA26" s="377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</row>
    <row r="27" spans="1:150" ht="15.5" x14ac:dyDescent="0.35">
      <c r="A27" s="430">
        <v>2496</v>
      </c>
      <c r="B27" s="430" t="s">
        <v>55</v>
      </c>
      <c r="C27" s="505" t="s">
        <v>56</v>
      </c>
      <c r="D27" s="340">
        <v>496</v>
      </c>
      <c r="E27" s="126">
        <v>40</v>
      </c>
      <c r="F27" s="343" t="s">
        <v>35</v>
      </c>
      <c r="G27" s="442"/>
      <c r="H27" s="175"/>
      <c r="I27" s="176"/>
      <c r="J27" s="507"/>
      <c r="K27" s="455"/>
      <c r="L27" s="267"/>
      <c r="M27" s="98"/>
      <c r="N27" s="98" t="s">
        <v>25</v>
      </c>
      <c r="O27" s="98"/>
      <c r="P27" s="263"/>
      <c r="Q27" s="98"/>
      <c r="R27" s="98"/>
      <c r="S27" s="98"/>
      <c r="T27" s="98"/>
      <c r="U27" s="98"/>
      <c r="V27" s="98"/>
      <c r="W27" s="98"/>
      <c r="X27" s="98" t="s">
        <v>26</v>
      </c>
      <c r="Y27" s="263"/>
      <c r="Z27" s="98"/>
      <c r="AA27" s="98"/>
      <c r="AB27" s="184"/>
      <c r="AC27" s="98"/>
      <c r="AD27" s="183"/>
      <c r="AE27" s="372"/>
      <c r="AF27" s="98"/>
      <c r="AG27" s="98"/>
      <c r="AH27" s="98" t="s">
        <v>27</v>
      </c>
      <c r="AI27" s="98"/>
      <c r="AJ27" s="98"/>
      <c r="AK27" s="98"/>
      <c r="AL27" s="98"/>
      <c r="AM27" s="98"/>
      <c r="AN27" s="263"/>
      <c r="AO27" s="98"/>
      <c r="AP27" s="98"/>
      <c r="AQ27" s="98"/>
      <c r="AR27" s="98" t="s">
        <v>28</v>
      </c>
      <c r="AS27" s="263"/>
      <c r="AT27" s="263"/>
      <c r="AU27" s="176"/>
      <c r="AV27" s="263"/>
      <c r="AW27" s="263"/>
      <c r="AX27" s="98"/>
      <c r="AY27" s="99"/>
      <c r="AZ27" s="372"/>
      <c r="BA27" s="98"/>
      <c r="BB27" s="98" t="s">
        <v>29</v>
      </c>
      <c r="BC27" s="98"/>
      <c r="BD27" s="98"/>
      <c r="BE27" s="98"/>
      <c r="BF27" s="98"/>
      <c r="BG27" s="98"/>
      <c r="BH27" s="98"/>
      <c r="BI27" s="98"/>
      <c r="BJ27" s="176"/>
      <c r="BK27" s="176"/>
      <c r="BL27" s="176"/>
      <c r="BM27" s="176"/>
      <c r="BN27" s="176"/>
      <c r="BO27" s="98"/>
      <c r="BP27" s="263"/>
      <c r="BQ27" s="263"/>
      <c r="BR27" s="180"/>
      <c r="BS27" s="263"/>
      <c r="BT27" s="98"/>
      <c r="BU27" s="178"/>
      <c r="BV27" s="175"/>
      <c r="BW27" s="98"/>
      <c r="BX27" s="98"/>
      <c r="BY27" s="263"/>
      <c r="BZ27" s="179"/>
      <c r="CA27" s="98"/>
      <c r="CB27" s="276"/>
      <c r="CC27" s="98"/>
      <c r="CD27" s="98"/>
      <c r="CE27" s="98"/>
      <c r="CF27" s="98" t="s">
        <v>30</v>
      </c>
      <c r="CG27" s="282"/>
      <c r="CH27" s="181"/>
      <c r="CI27" s="98"/>
      <c r="CJ27" s="181"/>
      <c r="CK27" s="447"/>
      <c r="CL27" s="181"/>
      <c r="CM27" s="447"/>
      <c r="CN27" s="98"/>
      <c r="CO27" s="98"/>
      <c r="CP27" s="98" t="s">
        <v>31</v>
      </c>
      <c r="CQ27" s="282"/>
      <c r="CR27" s="513"/>
      <c r="CS27" s="175"/>
      <c r="CT27" s="98" t="s">
        <v>32</v>
      </c>
      <c r="CU27" s="98"/>
      <c r="CV27" s="263"/>
      <c r="CW27" s="263"/>
      <c r="CX27" s="224" t="s">
        <v>204</v>
      </c>
      <c r="CY27" s="224" t="s">
        <v>174</v>
      </c>
      <c r="CZ27" s="98"/>
      <c r="DA27" s="98"/>
      <c r="DB27" s="263"/>
      <c r="DC27" s="263"/>
      <c r="DD27" s="263"/>
      <c r="DE27" s="263"/>
      <c r="DF27" s="263"/>
      <c r="DG27" s="263"/>
      <c r="DH27" s="176"/>
      <c r="DI27" s="263"/>
      <c r="DJ27" s="263"/>
      <c r="DK27" s="263"/>
      <c r="DL27" s="280"/>
      <c r="DM27" s="267"/>
      <c r="DN27" s="263"/>
      <c r="DO27" s="263"/>
      <c r="DP27" s="263"/>
      <c r="DQ27" s="263"/>
      <c r="DR27" s="263"/>
      <c r="DS27" s="263"/>
      <c r="DT27" s="263"/>
      <c r="DU27" s="263"/>
      <c r="DV27" s="322"/>
      <c r="DW27" s="451"/>
      <c r="DX27" s="243">
        <f>(COUNTA(L27:BD27)+ COUNTA(BE27:CW27)+COUNTA(DB27))*2</f>
        <v>16</v>
      </c>
      <c r="DY27" s="42">
        <v>22</v>
      </c>
      <c r="DZ27" s="38">
        <f t="shared" si="66"/>
        <v>38</v>
      </c>
      <c r="EA27" s="377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</row>
    <row r="28" spans="1:150" ht="15.5" x14ac:dyDescent="0.35">
      <c r="A28" s="430">
        <v>2496</v>
      </c>
      <c r="B28" s="430" t="s">
        <v>57</v>
      </c>
      <c r="C28" s="505" t="s">
        <v>58</v>
      </c>
      <c r="D28" s="340">
        <v>496</v>
      </c>
      <c r="E28" s="126">
        <v>40</v>
      </c>
      <c r="F28" s="343" t="s">
        <v>23</v>
      </c>
      <c r="G28" s="442"/>
      <c r="H28" s="175"/>
      <c r="I28" s="176"/>
      <c r="J28" s="507"/>
      <c r="K28" s="455"/>
      <c r="L28" s="267"/>
      <c r="M28" s="98"/>
      <c r="N28" s="98"/>
      <c r="O28" s="98"/>
      <c r="P28" s="263" t="s">
        <v>25</v>
      </c>
      <c r="Q28" s="98"/>
      <c r="R28" s="98"/>
      <c r="S28" s="98"/>
      <c r="T28" s="98"/>
      <c r="U28" s="98"/>
      <c r="V28" s="98"/>
      <c r="W28" s="98"/>
      <c r="X28" s="98"/>
      <c r="Y28" s="263"/>
      <c r="Z28" s="98" t="s">
        <v>26</v>
      </c>
      <c r="AA28" s="98"/>
      <c r="AB28" s="98"/>
      <c r="AC28" s="98"/>
      <c r="AD28" s="99"/>
      <c r="AE28" s="372"/>
      <c r="AF28" s="98"/>
      <c r="AG28" s="98"/>
      <c r="AH28" s="98"/>
      <c r="AI28" s="98"/>
      <c r="AJ28" s="98" t="s">
        <v>27</v>
      </c>
      <c r="AK28" s="179"/>
      <c r="AL28" s="179"/>
      <c r="AM28" s="98"/>
      <c r="AN28" s="276"/>
      <c r="AO28" s="98"/>
      <c r="AP28" s="98"/>
      <c r="AQ28" s="179"/>
      <c r="AR28" s="98"/>
      <c r="AS28" s="263"/>
      <c r="AT28" s="263" t="s">
        <v>28</v>
      </c>
      <c r="AU28" s="182"/>
      <c r="AV28" s="276"/>
      <c r="AW28" s="263"/>
      <c r="AX28" s="179"/>
      <c r="AY28" s="99"/>
      <c r="AZ28" s="372"/>
      <c r="BA28" s="98"/>
      <c r="BB28" s="98"/>
      <c r="BC28" s="98"/>
      <c r="BD28" s="98" t="s">
        <v>29</v>
      </c>
      <c r="BE28" s="98"/>
      <c r="BF28" s="98"/>
      <c r="BG28" s="98"/>
      <c r="BH28" s="98"/>
      <c r="BI28" s="98"/>
      <c r="BJ28" s="176"/>
      <c r="BK28" s="176"/>
      <c r="BL28" s="176"/>
      <c r="BM28" s="176"/>
      <c r="BN28" s="176"/>
      <c r="BO28" s="98"/>
      <c r="BP28" s="263"/>
      <c r="BQ28" s="263"/>
      <c r="BR28" s="180"/>
      <c r="BS28" s="263"/>
      <c r="BT28" s="98"/>
      <c r="BU28" s="178"/>
      <c r="BV28" s="175"/>
      <c r="BW28" s="98"/>
      <c r="BX28" s="98" t="s">
        <v>30</v>
      </c>
      <c r="BY28" s="263"/>
      <c r="BZ28" s="98"/>
      <c r="CA28" s="98"/>
      <c r="CB28" s="263"/>
      <c r="CC28" s="98"/>
      <c r="CD28" s="98"/>
      <c r="CE28" s="98"/>
      <c r="CF28" s="98"/>
      <c r="CG28" s="263"/>
      <c r="CH28" s="98" t="s">
        <v>31</v>
      </c>
      <c r="CI28" s="179"/>
      <c r="CJ28" s="179"/>
      <c r="CK28" s="98"/>
      <c r="CL28" s="179"/>
      <c r="CM28" s="446"/>
      <c r="CN28" s="98"/>
      <c r="CO28" s="179"/>
      <c r="CP28" s="98"/>
      <c r="CQ28" s="263"/>
      <c r="CR28" s="178" t="s">
        <v>32</v>
      </c>
      <c r="CS28" s="515"/>
      <c r="CT28" s="181"/>
      <c r="CU28" s="98"/>
      <c r="CV28" s="263"/>
      <c r="CW28" s="263"/>
      <c r="CX28" s="224" t="s">
        <v>204</v>
      </c>
      <c r="CY28" s="224" t="s">
        <v>174</v>
      </c>
      <c r="CZ28" s="98"/>
      <c r="DA28" s="98"/>
      <c r="DB28" s="263"/>
      <c r="DC28" s="263"/>
      <c r="DD28" s="263"/>
      <c r="DE28" s="263"/>
      <c r="DF28" s="263"/>
      <c r="DG28" s="263"/>
      <c r="DH28" s="176"/>
      <c r="DI28" s="263"/>
      <c r="DJ28" s="263"/>
      <c r="DK28" s="263"/>
      <c r="DL28" s="280"/>
      <c r="DM28" s="267"/>
      <c r="DN28" s="263"/>
      <c r="DO28" s="263"/>
      <c r="DP28" s="263"/>
      <c r="DQ28" s="263"/>
      <c r="DR28" s="263"/>
      <c r="DS28" s="263"/>
      <c r="DT28" s="263"/>
      <c r="DU28" s="263"/>
      <c r="DV28" s="322"/>
      <c r="DW28" s="451"/>
      <c r="DX28" s="243">
        <f>(COUNTA(L28:BD28)+ COUNTA(BE28:CT28)+COUNTA(DB28))*3</f>
        <v>24</v>
      </c>
      <c r="DY28" s="42">
        <v>24</v>
      </c>
      <c r="DZ28" s="38">
        <f t="shared" si="66"/>
        <v>48</v>
      </c>
      <c r="EA28" s="377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</row>
    <row r="29" spans="1:150" ht="16.5" customHeight="1" thickBot="1" x14ac:dyDescent="0.4">
      <c r="A29" s="122">
        <v>2496</v>
      </c>
      <c r="B29" s="122" t="s">
        <v>12</v>
      </c>
      <c r="C29" s="542" t="s">
        <v>45</v>
      </c>
      <c r="D29" s="545">
        <v>496</v>
      </c>
      <c r="E29" s="433">
        <v>40</v>
      </c>
      <c r="F29" s="546" t="s">
        <v>23</v>
      </c>
      <c r="G29" s="443"/>
      <c r="H29" s="212"/>
      <c r="I29" s="213"/>
      <c r="J29" s="554"/>
      <c r="K29" s="456"/>
      <c r="L29" s="268"/>
      <c r="M29" s="214"/>
      <c r="N29" s="214"/>
      <c r="O29" s="214"/>
      <c r="P29" s="269"/>
      <c r="Q29" s="214"/>
      <c r="R29" s="214"/>
      <c r="S29" s="214"/>
      <c r="T29" s="214"/>
      <c r="U29" s="214"/>
      <c r="V29" s="214"/>
      <c r="W29" s="214" t="s">
        <v>46</v>
      </c>
      <c r="X29" s="214"/>
      <c r="Y29" s="269"/>
      <c r="Z29" s="214"/>
      <c r="AA29" s="214"/>
      <c r="AB29" s="214"/>
      <c r="AC29" s="214"/>
      <c r="AD29" s="555"/>
      <c r="AE29" s="373"/>
      <c r="AF29" s="214"/>
      <c r="AG29" s="214" t="s">
        <v>46</v>
      </c>
      <c r="AH29" s="214"/>
      <c r="AI29" s="214"/>
      <c r="AJ29" s="214"/>
      <c r="AK29" s="216"/>
      <c r="AL29" s="556"/>
      <c r="AM29" s="216"/>
      <c r="AN29" s="278"/>
      <c r="AO29" s="214"/>
      <c r="AP29" s="214"/>
      <c r="AQ29" s="214" t="s">
        <v>46</v>
      </c>
      <c r="AR29" s="216"/>
      <c r="AS29" s="278"/>
      <c r="AT29" s="269"/>
      <c r="AU29" s="414"/>
      <c r="AV29" s="557"/>
      <c r="AW29" s="278"/>
      <c r="AX29" s="216"/>
      <c r="AY29" s="555"/>
      <c r="AZ29" s="373"/>
      <c r="BA29" s="214" t="s">
        <v>46</v>
      </c>
      <c r="BB29" s="214"/>
      <c r="BC29" s="214"/>
      <c r="BD29" s="214"/>
      <c r="BE29" s="214"/>
      <c r="BF29" s="214"/>
      <c r="BG29" s="214"/>
      <c r="BH29" s="214"/>
      <c r="BI29" s="214"/>
      <c r="BJ29" s="213"/>
      <c r="BK29" s="213"/>
      <c r="BL29" s="213"/>
      <c r="BM29" s="213"/>
      <c r="BN29" s="213"/>
      <c r="BO29" s="214"/>
      <c r="BP29" s="269"/>
      <c r="BQ29" s="269"/>
      <c r="BR29" s="346"/>
      <c r="BS29" s="269"/>
      <c r="BT29" s="214"/>
      <c r="BU29" s="215" t="s">
        <v>46</v>
      </c>
      <c r="BV29" s="212"/>
      <c r="BW29" s="214"/>
      <c r="BX29" s="214"/>
      <c r="BY29" s="269"/>
      <c r="BZ29" s="214"/>
      <c r="CA29" s="214"/>
      <c r="CB29" s="269"/>
      <c r="CC29" s="214"/>
      <c r="CD29" s="214"/>
      <c r="CE29" s="214" t="s">
        <v>46</v>
      </c>
      <c r="CF29" s="214"/>
      <c r="CG29" s="269"/>
      <c r="CH29" s="214"/>
      <c r="CI29" s="216"/>
      <c r="CJ29" s="214"/>
      <c r="CK29" s="216"/>
      <c r="CL29" s="216"/>
      <c r="CM29" s="214"/>
      <c r="CN29" s="214"/>
      <c r="CO29" s="216"/>
      <c r="CP29" s="216"/>
      <c r="CQ29" s="278"/>
      <c r="CR29" s="215"/>
      <c r="CS29" s="558"/>
      <c r="CT29" s="217"/>
      <c r="CU29" s="217"/>
      <c r="CV29" s="269"/>
      <c r="CW29" s="269"/>
      <c r="CX29" s="559" t="s">
        <v>204</v>
      </c>
      <c r="CY29" s="559" t="s">
        <v>174</v>
      </c>
      <c r="CZ29" s="214"/>
      <c r="DA29" s="217"/>
      <c r="DB29" s="269"/>
      <c r="DC29" s="269"/>
      <c r="DD29" s="269"/>
      <c r="DE29" s="269"/>
      <c r="DF29" s="269"/>
      <c r="DG29" s="269"/>
      <c r="DH29" s="213"/>
      <c r="DI29" s="269"/>
      <c r="DJ29" s="269"/>
      <c r="DK29" s="269"/>
      <c r="DL29" s="368"/>
      <c r="DM29" s="268"/>
      <c r="DN29" s="269"/>
      <c r="DO29" s="269"/>
      <c r="DP29" s="269"/>
      <c r="DQ29" s="269"/>
      <c r="DR29" s="269"/>
      <c r="DS29" s="269"/>
      <c r="DT29" s="269"/>
      <c r="DU29" s="269"/>
      <c r="DV29" s="324"/>
      <c r="DW29" s="453"/>
      <c r="DX29" s="347">
        <v>0</v>
      </c>
      <c r="DY29" s="133">
        <v>0</v>
      </c>
      <c r="DZ29" s="44">
        <f t="shared" si="66"/>
        <v>0</v>
      </c>
      <c r="EA29" s="377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</row>
    <row r="30" spans="1:150" ht="32.15" customHeight="1" x14ac:dyDescent="0.35">
      <c r="A30" s="288">
        <v>3496</v>
      </c>
      <c r="B30" s="207" t="s">
        <v>59</v>
      </c>
      <c r="C30" s="547" t="s">
        <v>60</v>
      </c>
      <c r="D30" s="129">
        <v>496</v>
      </c>
      <c r="E30" s="245">
        <v>29</v>
      </c>
      <c r="F30" s="548" t="s">
        <v>23</v>
      </c>
      <c r="G30" s="170"/>
      <c r="H30" s="170"/>
      <c r="I30" s="171"/>
      <c r="J30" s="444"/>
      <c r="K30" s="454"/>
      <c r="L30" s="265"/>
      <c r="M30" s="97"/>
      <c r="N30" s="97"/>
      <c r="O30" s="97"/>
      <c r="P30" s="266"/>
      <c r="Q30" s="97"/>
      <c r="R30" s="97"/>
      <c r="S30" s="97"/>
      <c r="T30" s="97" t="s">
        <v>25</v>
      </c>
      <c r="U30" s="97"/>
      <c r="V30" s="97"/>
      <c r="W30" s="97"/>
      <c r="X30" s="97"/>
      <c r="Y30" s="266"/>
      <c r="Z30" s="97"/>
      <c r="AA30" s="97"/>
      <c r="AB30" s="97"/>
      <c r="AC30" s="97"/>
      <c r="AD30" s="509" t="s">
        <v>26</v>
      </c>
      <c r="AE30" s="371"/>
      <c r="AF30" s="97"/>
      <c r="AG30" s="97"/>
      <c r="AH30" s="173"/>
      <c r="AI30" s="97"/>
      <c r="AJ30" s="173"/>
      <c r="AK30" s="97"/>
      <c r="AL30" s="173"/>
      <c r="AM30" s="173"/>
      <c r="AN30" s="266" t="s">
        <v>27</v>
      </c>
      <c r="AO30" s="97"/>
      <c r="AP30" s="97"/>
      <c r="AQ30" s="97"/>
      <c r="AR30" s="97"/>
      <c r="AS30" s="266"/>
      <c r="AT30" s="266"/>
      <c r="AU30" s="171"/>
      <c r="AV30" s="266"/>
      <c r="AW30" s="266"/>
      <c r="AX30" s="97" t="s">
        <v>28</v>
      </c>
      <c r="AY30" s="509"/>
      <c r="AZ30" s="371"/>
      <c r="BA30" s="97"/>
      <c r="BB30" s="97"/>
      <c r="BC30" s="97"/>
      <c r="BD30" s="97"/>
      <c r="BE30" s="97"/>
      <c r="BF30" s="97"/>
      <c r="BG30" s="97"/>
      <c r="BH30" s="97" t="s">
        <v>29</v>
      </c>
      <c r="BI30" s="97"/>
      <c r="BJ30" s="171"/>
      <c r="BK30" s="171"/>
      <c r="BL30" s="171"/>
      <c r="BM30" s="171"/>
      <c r="BN30" s="171"/>
      <c r="BO30" s="97"/>
      <c r="BP30" s="266"/>
      <c r="BQ30" s="266"/>
      <c r="BR30" s="97" t="s">
        <v>30</v>
      </c>
      <c r="BS30" s="266"/>
      <c r="BT30" s="97"/>
      <c r="BU30" s="172"/>
      <c r="BV30" s="170"/>
      <c r="BW30" s="97"/>
      <c r="BX30" s="97"/>
      <c r="BY30" s="266"/>
      <c r="BZ30" s="173"/>
      <c r="CA30" s="173"/>
      <c r="CB30" s="266" t="s">
        <v>31</v>
      </c>
      <c r="CC30" s="97"/>
      <c r="CD30" s="174"/>
      <c r="CE30" s="97"/>
      <c r="CF30" s="174"/>
      <c r="CG30" s="266"/>
      <c r="CH30" s="174"/>
      <c r="CI30" s="97"/>
      <c r="CJ30" s="174"/>
      <c r="CK30" s="174"/>
      <c r="CL30" s="97" t="s">
        <v>32</v>
      </c>
      <c r="CM30" s="97"/>
      <c r="CN30" s="174"/>
      <c r="CO30" s="97"/>
      <c r="CP30" s="174"/>
      <c r="CQ30" s="266"/>
      <c r="CR30" s="336"/>
      <c r="CS30" s="514"/>
      <c r="CT30" s="174"/>
      <c r="CU30" s="174"/>
      <c r="CV30" s="266"/>
      <c r="CW30" s="266"/>
      <c r="CX30" s="223" t="s">
        <v>204</v>
      </c>
      <c r="CY30" s="223" t="s">
        <v>174</v>
      </c>
      <c r="CZ30" s="97"/>
      <c r="DA30" s="97"/>
      <c r="DB30" s="97"/>
      <c r="DC30" s="97"/>
      <c r="DD30" s="97"/>
      <c r="DE30" s="97"/>
      <c r="DF30" s="266"/>
      <c r="DG30" s="266"/>
      <c r="DH30" s="171"/>
      <c r="DI30" s="266"/>
      <c r="DJ30" s="266"/>
      <c r="DK30" s="266"/>
      <c r="DL30" s="279"/>
      <c r="DM30" s="265"/>
      <c r="DN30" s="266"/>
      <c r="DO30" s="266"/>
      <c r="DP30" s="266"/>
      <c r="DQ30" s="266"/>
      <c r="DR30" s="266"/>
      <c r="DS30" s="266"/>
      <c r="DT30" s="266"/>
      <c r="DU30" s="266"/>
      <c r="DV30" s="321"/>
      <c r="DW30" s="450"/>
      <c r="DX30" s="242">
        <f>(COUNTA(L30:BD30)+ COUNTA(BE30:CT30)+COUNTA(DB30))*3</f>
        <v>24</v>
      </c>
      <c r="DY30" s="164">
        <v>24</v>
      </c>
      <c r="DZ30" s="103">
        <f t="shared" si="66"/>
        <v>48</v>
      </c>
      <c r="EA30" s="378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</row>
    <row r="31" spans="1:150" ht="31.5" customHeight="1" x14ac:dyDescent="0.35">
      <c r="A31" s="289">
        <v>3496</v>
      </c>
      <c r="B31" s="120" t="s">
        <v>61</v>
      </c>
      <c r="C31" s="496" t="s">
        <v>62</v>
      </c>
      <c r="D31" s="101">
        <v>496</v>
      </c>
      <c r="E31" s="552">
        <v>29</v>
      </c>
      <c r="F31" s="549" t="s">
        <v>23</v>
      </c>
      <c r="G31" s="175"/>
      <c r="H31" s="175"/>
      <c r="I31" s="176"/>
      <c r="J31" s="507"/>
      <c r="K31" s="455"/>
      <c r="L31" s="267"/>
      <c r="M31" s="98"/>
      <c r="N31" s="98"/>
      <c r="O31" s="98"/>
      <c r="P31" s="263"/>
      <c r="Q31" s="98"/>
      <c r="R31" s="98"/>
      <c r="S31" s="98" t="s">
        <v>25</v>
      </c>
      <c r="T31" s="98"/>
      <c r="U31" s="98"/>
      <c r="V31" s="98"/>
      <c r="W31" s="98"/>
      <c r="X31" s="98"/>
      <c r="Y31" s="263"/>
      <c r="Z31" s="98"/>
      <c r="AA31" s="98"/>
      <c r="AB31" s="98"/>
      <c r="AC31" s="98" t="s">
        <v>26</v>
      </c>
      <c r="AD31" s="99"/>
      <c r="AE31" s="372"/>
      <c r="AF31" s="98"/>
      <c r="AG31" s="98"/>
      <c r="AH31" s="98"/>
      <c r="AI31" s="98"/>
      <c r="AJ31" s="98"/>
      <c r="AK31" s="98"/>
      <c r="AL31" s="98"/>
      <c r="AM31" s="98" t="s">
        <v>27</v>
      </c>
      <c r="AN31" s="263"/>
      <c r="AO31" s="179"/>
      <c r="AP31" s="98"/>
      <c r="AQ31" s="98"/>
      <c r="AR31" s="98"/>
      <c r="AS31" s="263"/>
      <c r="AT31" s="263"/>
      <c r="AU31" s="176"/>
      <c r="AV31" s="263"/>
      <c r="AW31" s="263" t="s">
        <v>28</v>
      </c>
      <c r="AX31" s="98"/>
      <c r="AY31" s="99"/>
      <c r="AZ31" s="372"/>
      <c r="BA31" s="98"/>
      <c r="BB31" s="98"/>
      <c r="BC31" s="98"/>
      <c r="BD31" s="98"/>
      <c r="BE31" s="98"/>
      <c r="BF31" s="98"/>
      <c r="BG31" s="98" t="s">
        <v>29</v>
      </c>
      <c r="BH31" s="98"/>
      <c r="BI31" s="98"/>
      <c r="BJ31" s="176"/>
      <c r="BK31" s="176"/>
      <c r="BL31" s="176"/>
      <c r="BM31" s="176"/>
      <c r="BN31" s="176"/>
      <c r="BO31" s="98"/>
      <c r="BP31" s="263"/>
      <c r="BQ31" s="263" t="s">
        <v>30</v>
      </c>
      <c r="BR31" s="180"/>
      <c r="BS31" s="263"/>
      <c r="BT31" s="98"/>
      <c r="BU31" s="178"/>
      <c r="BV31" s="175"/>
      <c r="BW31" s="98"/>
      <c r="BX31" s="98"/>
      <c r="BY31" s="263"/>
      <c r="BZ31" s="98"/>
      <c r="CA31" s="98" t="s">
        <v>31</v>
      </c>
      <c r="CB31" s="282"/>
      <c r="CC31" s="181"/>
      <c r="CD31" s="98"/>
      <c r="CE31" s="181"/>
      <c r="CF31" s="98"/>
      <c r="CG31" s="263"/>
      <c r="CH31" s="98"/>
      <c r="CI31" s="98"/>
      <c r="CJ31" s="98"/>
      <c r="CK31" s="98" t="s">
        <v>32</v>
      </c>
      <c r="CL31" s="98"/>
      <c r="CM31" s="98"/>
      <c r="CN31" s="98"/>
      <c r="CO31" s="98"/>
      <c r="CP31" s="98"/>
      <c r="CQ31" s="263"/>
      <c r="CR31" s="178"/>
      <c r="CS31" s="512"/>
      <c r="CT31" s="98"/>
      <c r="CU31" s="98"/>
      <c r="CV31" s="263"/>
      <c r="CW31" s="263"/>
      <c r="CX31" s="224" t="s">
        <v>204</v>
      </c>
      <c r="CY31" s="224" t="s">
        <v>174</v>
      </c>
      <c r="CZ31" s="98"/>
      <c r="DA31" s="179"/>
      <c r="DB31" s="263"/>
      <c r="DC31" s="263"/>
      <c r="DD31" s="263"/>
      <c r="DE31" s="263"/>
      <c r="DF31" s="263"/>
      <c r="DG31" s="263"/>
      <c r="DH31" s="176"/>
      <c r="DI31" s="263"/>
      <c r="DJ31" s="263"/>
      <c r="DK31" s="263"/>
      <c r="DL31" s="280"/>
      <c r="DM31" s="267"/>
      <c r="DN31" s="263"/>
      <c r="DO31" s="263"/>
      <c r="DP31" s="263"/>
      <c r="DQ31" s="263"/>
      <c r="DR31" s="263"/>
      <c r="DS31" s="263"/>
      <c r="DT31" s="263"/>
      <c r="DU31" s="263"/>
      <c r="DV31" s="322"/>
      <c r="DW31" s="451"/>
      <c r="DX31" s="243">
        <f>(COUNTA(L31:BD31)+ COUNTA(BE31:CT31)+COUNTA(DB31))*3</f>
        <v>24</v>
      </c>
      <c r="DY31" s="42">
        <v>24</v>
      </c>
      <c r="DZ31" s="205">
        <f t="shared" si="66"/>
        <v>48</v>
      </c>
      <c r="EA31" s="378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</row>
    <row r="32" spans="1:150" ht="15.75" customHeight="1" x14ac:dyDescent="0.35">
      <c r="A32" s="289">
        <v>3496</v>
      </c>
      <c r="B32" s="120" t="s">
        <v>63</v>
      </c>
      <c r="C32" s="496" t="s">
        <v>64</v>
      </c>
      <c r="D32" s="101">
        <v>496</v>
      </c>
      <c r="E32" s="552">
        <v>29</v>
      </c>
      <c r="F32" s="549" t="s">
        <v>23</v>
      </c>
      <c r="G32" s="175"/>
      <c r="H32" s="175"/>
      <c r="I32" s="176"/>
      <c r="J32" s="507"/>
      <c r="K32" s="455"/>
      <c r="L32" s="267"/>
      <c r="M32" s="98"/>
      <c r="N32" s="98" t="s">
        <v>25</v>
      </c>
      <c r="O32" s="98"/>
      <c r="P32" s="263"/>
      <c r="Q32" s="98"/>
      <c r="R32" s="98"/>
      <c r="S32" s="98"/>
      <c r="T32" s="98"/>
      <c r="U32" s="98"/>
      <c r="V32" s="98"/>
      <c r="W32" s="98"/>
      <c r="X32" s="98" t="s">
        <v>26</v>
      </c>
      <c r="Y32" s="263"/>
      <c r="Z32" s="98"/>
      <c r="AA32" s="98"/>
      <c r="AB32" s="98"/>
      <c r="AC32" s="98"/>
      <c r="AD32" s="99"/>
      <c r="AE32" s="372"/>
      <c r="AF32" s="98"/>
      <c r="AG32" s="98"/>
      <c r="AH32" s="98" t="s">
        <v>27</v>
      </c>
      <c r="AI32" s="98"/>
      <c r="AJ32" s="98"/>
      <c r="AK32" s="179"/>
      <c r="AL32" s="98"/>
      <c r="AM32" s="98"/>
      <c r="AN32" s="263"/>
      <c r="AO32" s="98"/>
      <c r="AP32" s="179"/>
      <c r="AQ32" s="98"/>
      <c r="AR32" s="98" t="s">
        <v>28</v>
      </c>
      <c r="AS32" s="263"/>
      <c r="AT32" s="263"/>
      <c r="AU32" s="182"/>
      <c r="AV32" s="263"/>
      <c r="AW32" s="263"/>
      <c r="AX32" s="98"/>
      <c r="AY32" s="99"/>
      <c r="AZ32" s="372"/>
      <c r="BA32" s="98"/>
      <c r="BB32" s="98" t="s">
        <v>29</v>
      </c>
      <c r="BC32" s="98"/>
      <c r="BD32" s="98"/>
      <c r="BE32" s="98"/>
      <c r="BF32" s="98"/>
      <c r="BG32" s="98"/>
      <c r="BH32" s="98"/>
      <c r="BI32" s="98"/>
      <c r="BJ32" s="176"/>
      <c r="BK32" s="176"/>
      <c r="BL32" s="176"/>
      <c r="BM32" s="176"/>
      <c r="BN32" s="176"/>
      <c r="BO32" s="98"/>
      <c r="BP32" s="263"/>
      <c r="BQ32" s="263"/>
      <c r="BR32" s="446"/>
      <c r="BS32" s="263"/>
      <c r="BT32" s="98"/>
      <c r="BU32" s="178"/>
      <c r="BV32" s="175"/>
      <c r="BW32" s="98"/>
      <c r="BX32" s="98"/>
      <c r="BY32" s="263"/>
      <c r="BZ32" s="98"/>
      <c r="CA32" s="98"/>
      <c r="CB32" s="263"/>
      <c r="CC32" s="98"/>
      <c r="CD32" s="98"/>
      <c r="CE32" s="98"/>
      <c r="CF32" s="98" t="s">
        <v>30</v>
      </c>
      <c r="CG32" s="263"/>
      <c r="CH32" s="98"/>
      <c r="CI32" s="179"/>
      <c r="CJ32" s="98"/>
      <c r="CK32" s="98"/>
      <c r="CL32" s="98"/>
      <c r="CM32" s="98"/>
      <c r="CN32" s="98"/>
      <c r="CO32" s="98"/>
      <c r="CP32" s="98" t="s">
        <v>31</v>
      </c>
      <c r="CQ32" s="263"/>
      <c r="CR32" s="178"/>
      <c r="CS32" s="512"/>
      <c r="CT32" s="98"/>
      <c r="CU32" s="98" t="s">
        <v>32</v>
      </c>
      <c r="CV32" s="263"/>
      <c r="CW32" s="263"/>
      <c r="CX32" s="224" t="s">
        <v>204</v>
      </c>
      <c r="CY32" s="224" t="s">
        <v>174</v>
      </c>
      <c r="CZ32" s="98"/>
      <c r="DA32" s="98"/>
      <c r="DB32" s="263"/>
      <c r="DC32" s="263"/>
      <c r="DD32" s="263"/>
      <c r="DE32" s="263"/>
      <c r="DF32" s="263"/>
      <c r="DG32" s="263"/>
      <c r="DH32" s="176"/>
      <c r="DI32" s="263"/>
      <c r="DJ32" s="263"/>
      <c r="DK32" s="263"/>
      <c r="DL32" s="280"/>
      <c r="DM32" s="267"/>
      <c r="DN32" s="263"/>
      <c r="DO32" s="263"/>
      <c r="DP32" s="263"/>
      <c r="DQ32" s="263"/>
      <c r="DR32" s="263"/>
      <c r="DS32" s="263"/>
      <c r="DT32" s="263"/>
      <c r="DU32" s="263"/>
      <c r="DV32" s="322"/>
      <c r="DW32" s="451"/>
      <c r="DX32" s="243">
        <f>(COUNTA(L32:BD32)+ COUNTA(BE32:CU32)+COUNTA(DB32))*3</f>
        <v>24</v>
      </c>
      <c r="DY32" s="42">
        <v>24</v>
      </c>
      <c r="DZ32" s="205">
        <f t="shared" si="66"/>
        <v>48</v>
      </c>
      <c r="EA32" s="377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</row>
    <row r="33" spans="1:150" ht="15.75" customHeight="1" x14ac:dyDescent="0.35">
      <c r="A33" s="289">
        <v>3496</v>
      </c>
      <c r="B33" s="120" t="s">
        <v>65</v>
      </c>
      <c r="C33" s="496" t="s">
        <v>66</v>
      </c>
      <c r="D33" s="101">
        <v>496</v>
      </c>
      <c r="E33" s="552">
        <v>29</v>
      </c>
      <c r="F33" s="549" t="s">
        <v>23</v>
      </c>
      <c r="G33" s="175"/>
      <c r="H33" s="175"/>
      <c r="I33" s="176"/>
      <c r="J33" s="507"/>
      <c r="K33" s="455"/>
      <c r="L33" s="267"/>
      <c r="M33" s="98"/>
      <c r="N33" s="98"/>
      <c r="O33" s="98"/>
      <c r="P33" s="263"/>
      <c r="Q33" s="98"/>
      <c r="R33" s="98"/>
      <c r="S33" s="98"/>
      <c r="T33" s="98"/>
      <c r="U33" s="98" t="s">
        <v>25</v>
      </c>
      <c r="V33" s="98"/>
      <c r="W33" s="98"/>
      <c r="X33" s="98"/>
      <c r="Y33" s="263"/>
      <c r="Z33" s="98"/>
      <c r="AA33" s="98"/>
      <c r="AB33" s="179"/>
      <c r="AC33" s="179"/>
      <c r="AD33" s="510"/>
      <c r="AE33" s="372" t="s">
        <v>26</v>
      </c>
      <c r="AF33" s="98"/>
      <c r="AG33" s="98"/>
      <c r="AH33" s="98"/>
      <c r="AI33" s="98"/>
      <c r="AJ33" s="98"/>
      <c r="AK33" s="179"/>
      <c r="AL33" s="179"/>
      <c r="AM33" s="179"/>
      <c r="AN33" s="263"/>
      <c r="AO33" s="98" t="s">
        <v>27</v>
      </c>
      <c r="AP33" s="98"/>
      <c r="AQ33" s="98"/>
      <c r="AR33" s="98"/>
      <c r="AS33" s="263"/>
      <c r="AT33" s="263"/>
      <c r="AU33" s="176"/>
      <c r="AV33" s="263"/>
      <c r="AW33" s="263"/>
      <c r="AX33" s="98"/>
      <c r="AY33" s="99" t="s">
        <v>28</v>
      </c>
      <c r="AZ33" s="372"/>
      <c r="BA33" s="98"/>
      <c r="BB33" s="98"/>
      <c r="BC33" s="98"/>
      <c r="BD33" s="98"/>
      <c r="BE33" s="98"/>
      <c r="BF33" s="98"/>
      <c r="BG33" s="98"/>
      <c r="BH33" s="98"/>
      <c r="BI33" s="98" t="s">
        <v>29</v>
      </c>
      <c r="BJ33" s="176"/>
      <c r="BK33" s="176"/>
      <c r="BL33" s="176"/>
      <c r="BM33" s="176"/>
      <c r="BN33" s="176"/>
      <c r="BO33" s="98"/>
      <c r="BP33" s="263"/>
      <c r="BQ33" s="263"/>
      <c r="BR33" s="446"/>
      <c r="BS33" s="263" t="s">
        <v>30</v>
      </c>
      <c r="BT33" s="98"/>
      <c r="BU33" s="285"/>
      <c r="BV33" s="512"/>
      <c r="BW33" s="179"/>
      <c r="BX33" s="98"/>
      <c r="BY33" s="276"/>
      <c r="BZ33" s="179"/>
      <c r="CA33" s="179"/>
      <c r="CB33" s="263"/>
      <c r="CC33" s="98" t="s">
        <v>31</v>
      </c>
      <c r="CD33" s="98"/>
      <c r="CE33" s="181"/>
      <c r="CF33" s="335"/>
      <c r="CG33" s="282"/>
      <c r="CH33" s="98"/>
      <c r="CI33" s="181"/>
      <c r="CJ33" s="181"/>
      <c r="CK33" s="181"/>
      <c r="CL33" s="98"/>
      <c r="CM33" s="98" t="s">
        <v>32</v>
      </c>
      <c r="CN33" s="98"/>
      <c r="CO33" s="98"/>
      <c r="CP33" s="98"/>
      <c r="CQ33" s="263"/>
      <c r="CR33" s="178"/>
      <c r="CS33" s="512"/>
      <c r="CT33" s="179"/>
      <c r="CU33" s="98"/>
      <c r="CV33" s="263"/>
      <c r="CW33" s="263"/>
      <c r="CX33" s="224" t="s">
        <v>204</v>
      </c>
      <c r="CY33" s="224" t="s">
        <v>174</v>
      </c>
      <c r="CZ33" s="98"/>
      <c r="DA33" s="179"/>
      <c r="DB33" s="263"/>
      <c r="DC33" s="263"/>
      <c r="DD33" s="263"/>
      <c r="DE33" s="263"/>
      <c r="DF33" s="263"/>
      <c r="DG33" s="263"/>
      <c r="DH33" s="176"/>
      <c r="DI33" s="263"/>
      <c r="DJ33" s="263"/>
      <c r="DK33" s="263"/>
      <c r="DL33" s="280"/>
      <c r="DM33" s="267"/>
      <c r="DN33" s="263"/>
      <c r="DO33" s="263"/>
      <c r="DP33" s="263"/>
      <c r="DQ33" s="263"/>
      <c r="DR33" s="263"/>
      <c r="DS33" s="263"/>
      <c r="DT33" s="263"/>
      <c r="DU33" s="263"/>
      <c r="DV33" s="322"/>
      <c r="DW33" s="451"/>
      <c r="DX33" s="243">
        <f>(COUNTA(L33:BD33)+ COUNTA(BE33:CT33)+COUNTA(DB33))*3</f>
        <v>24</v>
      </c>
      <c r="DY33" s="42">
        <v>24</v>
      </c>
      <c r="DZ33" s="205">
        <f t="shared" si="66"/>
        <v>48</v>
      </c>
      <c r="EA33" s="377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</row>
    <row r="34" spans="1:150" ht="15.75" customHeight="1" x14ac:dyDescent="0.35">
      <c r="A34" s="289">
        <v>3496</v>
      </c>
      <c r="B34" s="120" t="s">
        <v>67</v>
      </c>
      <c r="C34" s="496" t="s">
        <v>68</v>
      </c>
      <c r="D34" s="102">
        <v>496</v>
      </c>
      <c r="E34" s="552">
        <v>29</v>
      </c>
      <c r="F34" s="549" t="s">
        <v>23</v>
      </c>
      <c r="G34" s="175"/>
      <c r="H34" s="175"/>
      <c r="I34" s="176"/>
      <c r="J34" s="507"/>
      <c r="K34" s="455"/>
      <c r="L34" s="267"/>
      <c r="M34" s="98"/>
      <c r="N34" s="98"/>
      <c r="O34" s="98" t="s">
        <v>25</v>
      </c>
      <c r="P34" s="263"/>
      <c r="Q34" s="98"/>
      <c r="R34" s="98"/>
      <c r="S34" s="98"/>
      <c r="T34" s="98"/>
      <c r="U34" s="98"/>
      <c r="V34" s="98"/>
      <c r="W34" s="98"/>
      <c r="X34" s="98"/>
      <c r="Y34" s="263" t="s">
        <v>26</v>
      </c>
      <c r="Z34" s="98"/>
      <c r="AA34" s="98"/>
      <c r="AB34" s="184"/>
      <c r="AC34" s="98"/>
      <c r="AD34" s="183"/>
      <c r="AE34" s="372"/>
      <c r="AF34" s="98"/>
      <c r="AG34" s="98"/>
      <c r="AH34" s="98"/>
      <c r="AI34" s="98" t="s">
        <v>27</v>
      </c>
      <c r="AJ34" s="98"/>
      <c r="AK34" s="98"/>
      <c r="AL34" s="98"/>
      <c r="AM34" s="98"/>
      <c r="AN34" s="263"/>
      <c r="AO34" s="98"/>
      <c r="AP34" s="98"/>
      <c r="AQ34" s="98"/>
      <c r="AR34" s="98"/>
      <c r="AS34" s="263" t="s">
        <v>28</v>
      </c>
      <c r="AT34" s="263"/>
      <c r="AU34" s="176"/>
      <c r="AV34" s="263"/>
      <c r="AW34" s="263"/>
      <c r="AX34" s="98"/>
      <c r="AY34" s="99"/>
      <c r="AZ34" s="372"/>
      <c r="BA34" s="98"/>
      <c r="BB34" s="98"/>
      <c r="BC34" s="98" t="s">
        <v>29</v>
      </c>
      <c r="BD34" s="98"/>
      <c r="BE34" s="98"/>
      <c r="BF34" s="98"/>
      <c r="BG34" s="98"/>
      <c r="BH34" s="98"/>
      <c r="BI34" s="98"/>
      <c r="BJ34" s="176"/>
      <c r="BK34" s="176"/>
      <c r="BL34" s="176"/>
      <c r="BM34" s="176"/>
      <c r="BN34" s="176"/>
      <c r="BO34" s="98"/>
      <c r="BP34" s="263"/>
      <c r="BQ34" s="263"/>
      <c r="BR34" s="180"/>
      <c r="BS34" s="263"/>
      <c r="BT34" s="98"/>
      <c r="BU34" s="178"/>
      <c r="BV34" s="175"/>
      <c r="BW34" s="98" t="s">
        <v>30</v>
      </c>
      <c r="BX34" s="98"/>
      <c r="BY34" s="263"/>
      <c r="BZ34" s="179"/>
      <c r="CA34" s="98"/>
      <c r="CB34" s="276"/>
      <c r="CC34" s="98"/>
      <c r="CD34" s="98"/>
      <c r="CE34" s="98"/>
      <c r="CF34" s="98"/>
      <c r="CG34" s="263" t="s">
        <v>31</v>
      </c>
      <c r="CH34" s="181"/>
      <c r="CI34" s="98"/>
      <c r="CJ34" s="181"/>
      <c r="CK34" s="447"/>
      <c r="CL34" s="181"/>
      <c r="CM34" s="447"/>
      <c r="CN34" s="98"/>
      <c r="CO34" s="98"/>
      <c r="CP34" s="98"/>
      <c r="CQ34" s="263" t="s">
        <v>32</v>
      </c>
      <c r="CR34" s="513"/>
      <c r="CS34" s="175"/>
      <c r="CT34" s="98"/>
      <c r="CU34" s="98"/>
      <c r="CV34" s="263"/>
      <c r="CW34" s="263"/>
      <c r="CX34" s="224" t="s">
        <v>204</v>
      </c>
      <c r="CY34" s="224" t="s">
        <v>174</v>
      </c>
      <c r="CZ34" s="98"/>
      <c r="DA34" s="98"/>
      <c r="DB34" s="263"/>
      <c r="DC34" s="263"/>
      <c r="DD34" s="263"/>
      <c r="DE34" s="263"/>
      <c r="DF34" s="263"/>
      <c r="DG34" s="263"/>
      <c r="DH34" s="176"/>
      <c r="DI34" s="263"/>
      <c r="DJ34" s="263"/>
      <c r="DK34" s="263"/>
      <c r="DL34" s="280"/>
      <c r="DM34" s="267"/>
      <c r="DN34" s="263"/>
      <c r="DO34" s="263"/>
      <c r="DP34" s="263"/>
      <c r="DQ34" s="263"/>
      <c r="DR34" s="263"/>
      <c r="DS34" s="263"/>
      <c r="DT34" s="263"/>
      <c r="DU34" s="263"/>
      <c r="DV34" s="322"/>
      <c r="DW34" s="451"/>
      <c r="DX34" s="243">
        <f>(COUNTA(L34:BD34)+ COUNTA(BE34:CT34)+COUNTA(DB34))*3</f>
        <v>24</v>
      </c>
      <c r="DY34" s="42">
        <v>24</v>
      </c>
      <c r="DZ34" s="205">
        <f t="shared" si="66"/>
        <v>48</v>
      </c>
      <c r="EA34" s="377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</row>
    <row r="35" spans="1:150" ht="30" customHeight="1" thickBot="1" x14ac:dyDescent="0.4">
      <c r="A35" s="290">
        <v>3496</v>
      </c>
      <c r="B35" s="124" t="s">
        <v>69</v>
      </c>
      <c r="C35" s="550" t="s">
        <v>206</v>
      </c>
      <c r="D35" s="348">
        <v>496</v>
      </c>
      <c r="E35" s="553">
        <v>29</v>
      </c>
      <c r="F35" s="551" t="s">
        <v>35</v>
      </c>
      <c r="G35" s="185"/>
      <c r="H35" s="185"/>
      <c r="I35" s="186"/>
      <c r="J35" s="508"/>
      <c r="K35" s="506"/>
      <c r="L35" s="363"/>
      <c r="M35" s="100"/>
      <c r="N35" s="100"/>
      <c r="O35" s="100"/>
      <c r="P35" s="264" t="s">
        <v>25</v>
      </c>
      <c r="Q35" s="100"/>
      <c r="R35" s="100"/>
      <c r="S35" s="100"/>
      <c r="T35" s="100"/>
      <c r="U35" s="100"/>
      <c r="V35" s="100"/>
      <c r="W35" s="100"/>
      <c r="X35" s="100"/>
      <c r="Y35" s="264"/>
      <c r="Z35" s="100" t="s">
        <v>26</v>
      </c>
      <c r="AA35" s="100"/>
      <c r="AB35" s="100"/>
      <c r="AC35" s="100"/>
      <c r="AD35" s="511"/>
      <c r="AE35" s="445"/>
      <c r="AF35" s="100"/>
      <c r="AG35" s="100"/>
      <c r="AH35" s="100"/>
      <c r="AI35" s="100"/>
      <c r="AJ35" s="100" t="s">
        <v>27</v>
      </c>
      <c r="AK35" s="190"/>
      <c r="AL35" s="190"/>
      <c r="AM35" s="100"/>
      <c r="AN35" s="277"/>
      <c r="AO35" s="100"/>
      <c r="AP35" s="100"/>
      <c r="AQ35" s="190"/>
      <c r="AR35" s="100"/>
      <c r="AS35" s="264"/>
      <c r="AT35" s="264" t="s">
        <v>28</v>
      </c>
      <c r="AU35" s="298"/>
      <c r="AV35" s="277"/>
      <c r="AW35" s="264"/>
      <c r="AX35" s="190"/>
      <c r="AY35" s="511"/>
      <c r="AZ35" s="445"/>
      <c r="BA35" s="100"/>
      <c r="BB35" s="100"/>
      <c r="BC35" s="100"/>
      <c r="BD35" s="100" t="s">
        <v>29</v>
      </c>
      <c r="BE35" s="100"/>
      <c r="BF35" s="100"/>
      <c r="BG35" s="100"/>
      <c r="BH35" s="100"/>
      <c r="BI35" s="100"/>
      <c r="BJ35" s="186"/>
      <c r="BK35" s="186"/>
      <c r="BL35" s="186"/>
      <c r="BM35" s="186"/>
      <c r="BN35" s="186"/>
      <c r="BO35" s="100"/>
      <c r="BP35" s="264"/>
      <c r="BQ35" s="264"/>
      <c r="BR35" s="191"/>
      <c r="BS35" s="264"/>
      <c r="BT35" s="100"/>
      <c r="BU35" s="188"/>
      <c r="BV35" s="185"/>
      <c r="BW35" s="100"/>
      <c r="BX35" s="100" t="s">
        <v>30</v>
      </c>
      <c r="BY35" s="264"/>
      <c r="BZ35" s="100"/>
      <c r="CA35" s="100"/>
      <c r="CB35" s="264"/>
      <c r="CC35" s="100"/>
      <c r="CD35" s="100"/>
      <c r="CE35" s="100"/>
      <c r="CF35" s="100"/>
      <c r="CG35" s="264"/>
      <c r="CH35" s="100" t="s">
        <v>31</v>
      </c>
      <c r="CI35" s="190"/>
      <c r="CJ35" s="190"/>
      <c r="CK35" s="100"/>
      <c r="CL35" s="190"/>
      <c r="CM35" s="448"/>
      <c r="CN35" s="100"/>
      <c r="CO35" s="190"/>
      <c r="CP35" s="100"/>
      <c r="CQ35" s="264"/>
      <c r="CR35" s="188" t="s">
        <v>32</v>
      </c>
      <c r="CS35" s="516"/>
      <c r="CT35" s="192"/>
      <c r="CU35" s="100"/>
      <c r="CV35" s="264"/>
      <c r="CW35" s="264"/>
      <c r="CX35" s="517" t="s">
        <v>204</v>
      </c>
      <c r="CY35" s="517" t="s">
        <v>174</v>
      </c>
      <c r="CZ35" s="100"/>
      <c r="DA35" s="100"/>
      <c r="DB35" s="264"/>
      <c r="DC35" s="264"/>
      <c r="DD35" s="264"/>
      <c r="DE35" s="264"/>
      <c r="DF35" s="264"/>
      <c r="DG35" s="264"/>
      <c r="DH35" s="186"/>
      <c r="DI35" s="264"/>
      <c r="DJ35" s="264"/>
      <c r="DK35" s="264"/>
      <c r="DL35" s="281"/>
      <c r="DM35" s="363"/>
      <c r="DN35" s="264"/>
      <c r="DO35" s="264"/>
      <c r="DP35" s="264"/>
      <c r="DQ35" s="264"/>
      <c r="DR35" s="264"/>
      <c r="DS35" s="264"/>
      <c r="DT35" s="264"/>
      <c r="DU35" s="264"/>
      <c r="DV35" s="323"/>
      <c r="DW35" s="452"/>
      <c r="DX35" s="244">
        <f>(COUNTA(L35:BD35)+ COUNTA(BE35:CT35)+COUNTA(DB35))*2</f>
        <v>16</v>
      </c>
      <c r="DY35" s="560">
        <v>22</v>
      </c>
      <c r="DZ35" s="111">
        <f t="shared" si="66"/>
        <v>38</v>
      </c>
      <c r="EA35" s="377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</row>
    <row r="36" spans="1:150" ht="15.75" customHeight="1" x14ac:dyDescent="0.35">
      <c r="A36" s="288">
        <v>4496</v>
      </c>
      <c r="B36" s="207" t="s">
        <v>71</v>
      </c>
      <c r="C36" s="547" t="s">
        <v>72</v>
      </c>
      <c r="D36" s="129">
        <v>496</v>
      </c>
      <c r="E36" s="245">
        <v>34</v>
      </c>
      <c r="F36" s="548" t="s">
        <v>23</v>
      </c>
      <c r="G36" s="170"/>
      <c r="H36" s="170"/>
      <c r="I36" s="171"/>
      <c r="J36" s="444"/>
      <c r="K36" s="454"/>
      <c r="L36" s="265"/>
      <c r="M36" s="97"/>
      <c r="N36" s="97"/>
      <c r="O36" s="97"/>
      <c r="P36" s="266"/>
      <c r="Q36" s="97"/>
      <c r="R36" s="97"/>
      <c r="S36" s="97" t="s">
        <v>25</v>
      </c>
      <c r="T36" s="97"/>
      <c r="U36" s="97"/>
      <c r="V36" s="97"/>
      <c r="W36" s="97"/>
      <c r="X36" s="97"/>
      <c r="Y36" s="266"/>
      <c r="Z36" s="97"/>
      <c r="AA36" s="97"/>
      <c r="AB36" s="97"/>
      <c r="AC36" s="97" t="s">
        <v>26</v>
      </c>
      <c r="AD36" s="509"/>
      <c r="AE36" s="371"/>
      <c r="AF36" s="97"/>
      <c r="AG36" s="97"/>
      <c r="AH36" s="173"/>
      <c r="AI36" s="97"/>
      <c r="AJ36" s="173"/>
      <c r="AK36" s="97"/>
      <c r="AL36" s="173"/>
      <c r="AM36" s="97" t="s">
        <v>27</v>
      </c>
      <c r="AN36" s="266"/>
      <c r="AO36" s="97"/>
      <c r="AP36" s="97"/>
      <c r="AQ36" s="97"/>
      <c r="AR36" s="97"/>
      <c r="AS36" s="266"/>
      <c r="AT36" s="266"/>
      <c r="AU36" s="171"/>
      <c r="AV36" s="266"/>
      <c r="AW36" s="266" t="s">
        <v>28</v>
      </c>
      <c r="AX36" s="97"/>
      <c r="AY36" s="509"/>
      <c r="AZ36" s="371"/>
      <c r="BA36" s="97"/>
      <c r="BB36" s="97"/>
      <c r="BC36" s="97"/>
      <c r="BD36" s="97"/>
      <c r="BE36" s="97"/>
      <c r="BF36" s="97"/>
      <c r="BG36" s="97" t="s">
        <v>29</v>
      </c>
      <c r="BH36" s="97"/>
      <c r="BI36" s="97"/>
      <c r="BJ36" s="171"/>
      <c r="BK36" s="171"/>
      <c r="BL36" s="171"/>
      <c r="BM36" s="171"/>
      <c r="BN36" s="171"/>
      <c r="BO36" s="97"/>
      <c r="BP36" s="266"/>
      <c r="BQ36" s="266" t="s">
        <v>30</v>
      </c>
      <c r="BR36" s="97"/>
      <c r="BS36" s="266"/>
      <c r="BT36" s="97"/>
      <c r="BU36" s="172"/>
      <c r="BV36" s="170"/>
      <c r="BW36" s="97"/>
      <c r="BX36" s="97"/>
      <c r="BY36" s="266"/>
      <c r="BZ36" s="173"/>
      <c r="CA36" s="97" t="s">
        <v>31</v>
      </c>
      <c r="CB36" s="266"/>
      <c r="CC36" s="97"/>
      <c r="CD36" s="174"/>
      <c r="CE36" s="97"/>
      <c r="CF36" s="174"/>
      <c r="CG36" s="266"/>
      <c r="CH36" s="174"/>
      <c r="CI36" s="97"/>
      <c r="CJ36" s="174"/>
      <c r="CK36" s="97" t="s">
        <v>32</v>
      </c>
      <c r="CL36" s="97"/>
      <c r="CM36" s="97"/>
      <c r="CN36" s="174"/>
      <c r="CO36" s="97"/>
      <c r="CP36" s="174"/>
      <c r="CQ36" s="266"/>
      <c r="CR36" s="336"/>
      <c r="CS36" s="514"/>
      <c r="CT36" s="174"/>
      <c r="CU36" s="174"/>
      <c r="CV36" s="266"/>
      <c r="CW36" s="266"/>
      <c r="CX36" s="223" t="s">
        <v>204</v>
      </c>
      <c r="CY36" s="223" t="s">
        <v>174</v>
      </c>
      <c r="CZ36" s="97"/>
      <c r="DA36" s="97"/>
      <c r="DB36" s="97"/>
      <c r="DC36" s="97"/>
      <c r="DD36" s="97"/>
      <c r="DE36" s="97"/>
      <c r="DF36" s="266"/>
      <c r="DG36" s="266"/>
      <c r="DH36" s="171"/>
      <c r="DI36" s="266"/>
      <c r="DJ36" s="266"/>
      <c r="DK36" s="266"/>
      <c r="DL36" s="279"/>
      <c r="DM36" s="265"/>
      <c r="DN36" s="266"/>
      <c r="DO36" s="266"/>
      <c r="DP36" s="266"/>
      <c r="DQ36" s="266"/>
      <c r="DR36" s="266"/>
      <c r="DS36" s="266"/>
      <c r="DT36" s="266"/>
      <c r="DU36" s="266"/>
      <c r="DV36" s="321"/>
      <c r="DW36" s="450"/>
      <c r="DX36" s="242">
        <f>(COUNTA(L36:BD36)+ COUNTA(BE36:CT36)+COUNTA(DB36))*3</f>
        <v>24</v>
      </c>
      <c r="DY36" s="164">
        <v>24</v>
      </c>
      <c r="DZ36" s="103">
        <f t="shared" si="66"/>
        <v>48</v>
      </c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</row>
    <row r="37" spans="1:150" ht="16.5" customHeight="1" x14ac:dyDescent="0.35">
      <c r="A37" s="289">
        <v>4496</v>
      </c>
      <c r="B37" s="120" t="s">
        <v>73</v>
      </c>
      <c r="C37" s="496" t="s">
        <v>74</v>
      </c>
      <c r="D37" s="101">
        <v>496</v>
      </c>
      <c r="E37" s="552">
        <v>34</v>
      </c>
      <c r="F37" s="549" t="s">
        <v>23</v>
      </c>
      <c r="G37" s="175"/>
      <c r="H37" s="175"/>
      <c r="I37" s="176"/>
      <c r="J37" s="507"/>
      <c r="K37" s="455"/>
      <c r="L37" s="267"/>
      <c r="M37" s="98"/>
      <c r="N37" s="98" t="s">
        <v>25</v>
      </c>
      <c r="O37" s="98"/>
      <c r="P37" s="263"/>
      <c r="Q37" s="98"/>
      <c r="R37" s="98"/>
      <c r="S37" s="98"/>
      <c r="T37" s="98"/>
      <c r="U37" s="98"/>
      <c r="V37" s="98"/>
      <c r="W37" s="98"/>
      <c r="X37" s="98" t="s">
        <v>26</v>
      </c>
      <c r="Y37" s="263"/>
      <c r="Z37" s="98"/>
      <c r="AA37" s="98"/>
      <c r="AB37" s="98"/>
      <c r="AC37" s="98"/>
      <c r="AD37" s="99"/>
      <c r="AE37" s="372"/>
      <c r="AF37" s="98"/>
      <c r="AG37" s="98"/>
      <c r="AH37" s="98" t="s">
        <v>27</v>
      </c>
      <c r="AI37" s="98"/>
      <c r="AJ37" s="98"/>
      <c r="AK37" s="98"/>
      <c r="AL37" s="98"/>
      <c r="AM37" s="98"/>
      <c r="AN37" s="263"/>
      <c r="AO37" s="179"/>
      <c r="AP37" s="98"/>
      <c r="AQ37" s="98"/>
      <c r="AR37" s="98" t="s">
        <v>28</v>
      </c>
      <c r="AS37" s="263"/>
      <c r="AT37" s="263"/>
      <c r="AU37" s="176"/>
      <c r="AV37" s="263"/>
      <c r="AW37" s="263"/>
      <c r="AX37" s="98"/>
      <c r="AY37" s="99"/>
      <c r="AZ37" s="372"/>
      <c r="BA37" s="98"/>
      <c r="BB37" s="98" t="s">
        <v>29</v>
      </c>
      <c r="BC37" s="98"/>
      <c r="BD37" s="98"/>
      <c r="BE37" s="98"/>
      <c r="BF37" s="98"/>
      <c r="BG37" s="98"/>
      <c r="BH37" s="98"/>
      <c r="BI37" s="98"/>
      <c r="BJ37" s="176"/>
      <c r="BK37" s="176"/>
      <c r="BL37" s="176"/>
      <c r="BM37" s="176"/>
      <c r="BN37" s="176"/>
      <c r="BO37" s="98"/>
      <c r="BP37" s="263"/>
      <c r="BQ37" s="263"/>
      <c r="BR37" s="180"/>
      <c r="BS37" s="263"/>
      <c r="BT37" s="98"/>
      <c r="BU37" s="178"/>
      <c r="BV37" s="175"/>
      <c r="BW37" s="98"/>
      <c r="BX37" s="98"/>
      <c r="BY37" s="263"/>
      <c r="BZ37" s="98"/>
      <c r="CA37" s="98"/>
      <c r="CB37" s="282"/>
      <c r="CC37" s="181"/>
      <c r="CD37" s="98"/>
      <c r="CE37" s="181"/>
      <c r="CF37" s="98" t="s">
        <v>30</v>
      </c>
      <c r="CG37" s="263"/>
      <c r="CH37" s="98"/>
      <c r="CI37" s="98"/>
      <c r="CJ37" s="98"/>
      <c r="CK37" s="98"/>
      <c r="CL37" s="98"/>
      <c r="CM37" s="98"/>
      <c r="CN37" s="98"/>
      <c r="CO37" s="98"/>
      <c r="CP37" s="98" t="s">
        <v>31</v>
      </c>
      <c r="CQ37" s="263"/>
      <c r="CR37" s="178"/>
      <c r="CS37" s="512"/>
      <c r="CT37" s="98"/>
      <c r="CU37" s="98" t="s">
        <v>32</v>
      </c>
      <c r="CV37" s="263"/>
      <c r="CW37" s="263"/>
      <c r="CX37" s="224" t="s">
        <v>204</v>
      </c>
      <c r="CY37" s="224" t="s">
        <v>174</v>
      </c>
      <c r="CZ37" s="98"/>
      <c r="DA37" s="179"/>
      <c r="DB37" s="263"/>
      <c r="DC37" s="263"/>
      <c r="DD37" s="263"/>
      <c r="DE37" s="263"/>
      <c r="DF37" s="263"/>
      <c r="DG37" s="263"/>
      <c r="DH37" s="176"/>
      <c r="DI37" s="263"/>
      <c r="DJ37" s="263"/>
      <c r="DK37" s="263"/>
      <c r="DL37" s="280"/>
      <c r="DM37" s="267"/>
      <c r="DN37" s="263"/>
      <c r="DO37" s="263"/>
      <c r="DP37" s="263"/>
      <c r="DQ37" s="263"/>
      <c r="DR37" s="263"/>
      <c r="DS37" s="263"/>
      <c r="DT37" s="263"/>
      <c r="DU37" s="263"/>
      <c r="DV37" s="322"/>
      <c r="DW37" s="451"/>
      <c r="DX37" s="243">
        <f>(COUNTA(L37:BD37)+ COUNTA(BE37:CW37)+COUNTA(DB37))*3</f>
        <v>24</v>
      </c>
      <c r="DY37" s="42">
        <v>24</v>
      </c>
      <c r="DZ37" s="205">
        <f t="shared" si="66"/>
        <v>48</v>
      </c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</row>
    <row r="38" spans="1:150" ht="39" customHeight="1" x14ac:dyDescent="0.35">
      <c r="A38" s="289">
        <v>4496</v>
      </c>
      <c r="B38" s="120" t="s">
        <v>75</v>
      </c>
      <c r="C38" s="496" t="s">
        <v>76</v>
      </c>
      <c r="D38" s="101">
        <v>496</v>
      </c>
      <c r="E38" s="552">
        <v>34</v>
      </c>
      <c r="F38" s="549" t="s">
        <v>23</v>
      </c>
      <c r="G38" s="175"/>
      <c r="H38" s="175"/>
      <c r="I38" s="176"/>
      <c r="J38" s="507"/>
      <c r="K38" s="455"/>
      <c r="L38" s="267"/>
      <c r="M38" s="98"/>
      <c r="N38" s="98"/>
      <c r="O38" s="98"/>
      <c r="P38" s="263"/>
      <c r="Q38" s="98"/>
      <c r="R38" s="98"/>
      <c r="S38" s="98"/>
      <c r="T38" s="98" t="s">
        <v>25</v>
      </c>
      <c r="U38" s="98"/>
      <c r="V38" s="98"/>
      <c r="W38" s="98"/>
      <c r="X38" s="98"/>
      <c r="Y38" s="263"/>
      <c r="Z38" s="98"/>
      <c r="AA38" s="98"/>
      <c r="AB38" s="98"/>
      <c r="AC38" s="98"/>
      <c r="AD38" s="99" t="s">
        <v>26</v>
      </c>
      <c r="AE38" s="372"/>
      <c r="AF38" s="98"/>
      <c r="AG38" s="98"/>
      <c r="AH38" s="98"/>
      <c r="AI38" s="98"/>
      <c r="AJ38" s="98"/>
      <c r="AK38" s="179"/>
      <c r="AL38" s="98"/>
      <c r="AM38" s="98"/>
      <c r="AN38" s="263" t="s">
        <v>27</v>
      </c>
      <c r="AO38" s="98"/>
      <c r="AP38" s="179"/>
      <c r="AQ38" s="98"/>
      <c r="AR38" s="98"/>
      <c r="AS38" s="263"/>
      <c r="AT38" s="263"/>
      <c r="AU38" s="182"/>
      <c r="AV38" s="263"/>
      <c r="AW38" s="263"/>
      <c r="AX38" s="98" t="s">
        <v>28</v>
      </c>
      <c r="AY38" s="99"/>
      <c r="AZ38" s="372"/>
      <c r="BA38" s="98"/>
      <c r="BB38" s="98"/>
      <c r="BC38" s="98"/>
      <c r="BD38" s="98"/>
      <c r="BE38" s="98"/>
      <c r="BF38" s="98"/>
      <c r="BG38" s="98"/>
      <c r="BH38" s="98" t="s">
        <v>29</v>
      </c>
      <c r="BI38" s="98"/>
      <c r="BJ38" s="176"/>
      <c r="BK38" s="176"/>
      <c r="BL38" s="176"/>
      <c r="BM38" s="176"/>
      <c r="BN38" s="176"/>
      <c r="BO38" s="98"/>
      <c r="BP38" s="263"/>
      <c r="BQ38" s="263"/>
      <c r="BR38" s="446" t="s">
        <v>30</v>
      </c>
      <c r="BS38" s="263"/>
      <c r="BT38" s="98"/>
      <c r="BU38" s="178"/>
      <c r="BV38" s="175"/>
      <c r="BW38" s="98"/>
      <c r="BX38" s="98"/>
      <c r="BY38" s="263"/>
      <c r="BZ38" s="98"/>
      <c r="CA38" s="98"/>
      <c r="CB38" s="263" t="s">
        <v>31</v>
      </c>
      <c r="CC38" s="98"/>
      <c r="CD38" s="98"/>
      <c r="CE38" s="98"/>
      <c r="CF38" s="98"/>
      <c r="CG38" s="263"/>
      <c r="CH38" s="98"/>
      <c r="CI38" s="179"/>
      <c r="CJ38" s="98"/>
      <c r="CK38" s="98"/>
      <c r="CL38" s="98" t="s">
        <v>32</v>
      </c>
      <c r="CM38" s="98"/>
      <c r="CN38" s="98"/>
      <c r="CO38" s="98"/>
      <c r="CP38" s="98"/>
      <c r="CQ38" s="263"/>
      <c r="CR38" s="178"/>
      <c r="CS38" s="512"/>
      <c r="CT38" s="98"/>
      <c r="CU38" s="98"/>
      <c r="CV38" s="263"/>
      <c r="CW38" s="263"/>
      <c r="CX38" s="224" t="s">
        <v>204</v>
      </c>
      <c r="CY38" s="224" t="s">
        <v>174</v>
      </c>
      <c r="CZ38" s="98"/>
      <c r="DA38" s="98"/>
      <c r="DB38" s="263"/>
      <c r="DC38" s="263"/>
      <c r="DD38" s="263"/>
      <c r="DE38" s="263"/>
      <c r="DF38" s="263"/>
      <c r="DG38" s="263"/>
      <c r="DH38" s="176"/>
      <c r="DI38" s="263"/>
      <c r="DJ38" s="263"/>
      <c r="DK38" s="263"/>
      <c r="DL38" s="280"/>
      <c r="DM38" s="267"/>
      <c r="DN38" s="263"/>
      <c r="DO38" s="263"/>
      <c r="DP38" s="263"/>
      <c r="DQ38" s="263"/>
      <c r="DR38" s="263"/>
      <c r="DS38" s="263"/>
      <c r="DT38" s="263"/>
      <c r="DU38" s="263"/>
      <c r="DV38" s="322"/>
      <c r="DW38" s="451"/>
      <c r="DX38" s="243">
        <f>(COUNTA(L38:BD38)+ COUNTA(BE38:CT38)+COUNTA(DB38))*3</f>
        <v>24</v>
      </c>
      <c r="DY38" s="42">
        <v>24</v>
      </c>
      <c r="DZ38" s="205">
        <f t="shared" si="66"/>
        <v>48</v>
      </c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</row>
    <row r="39" spans="1:150" ht="16.5" customHeight="1" x14ac:dyDescent="0.35">
      <c r="A39" s="289">
        <v>4496</v>
      </c>
      <c r="B39" s="120" t="s">
        <v>77</v>
      </c>
      <c r="C39" s="496" t="s">
        <v>78</v>
      </c>
      <c r="D39" s="101">
        <v>496</v>
      </c>
      <c r="E39" s="552">
        <v>34</v>
      </c>
      <c r="F39" s="549" t="s">
        <v>23</v>
      </c>
      <c r="G39" s="175"/>
      <c r="H39" s="175"/>
      <c r="I39" s="176"/>
      <c r="J39" s="507"/>
      <c r="K39" s="455"/>
      <c r="L39" s="267"/>
      <c r="M39" s="98"/>
      <c r="N39" s="98"/>
      <c r="O39" s="98"/>
      <c r="P39" s="263" t="s">
        <v>25</v>
      </c>
      <c r="Q39" s="98"/>
      <c r="R39" s="98"/>
      <c r="S39" s="98"/>
      <c r="T39" s="98"/>
      <c r="U39" s="98"/>
      <c r="V39" s="98"/>
      <c r="W39" s="98"/>
      <c r="X39" s="98"/>
      <c r="Y39" s="263"/>
      <c r="Z39" s="98" t="s">
        <v>26</v>
      </c>
      <c r="AA39" s="98"/>
      <c r="AB39" s="179"/>
      <c r="AC39" s="179"/>
      <c r="AD39" s="510"/>
      <c r="AE39" s="372"/>
      <c r="AF39" s="98"/>
      <c r="AG39" s="98"/>
      <c r="AH39" s="98"/>
      <c r="AI39" s="98"/>
      <c r="AJ39" s="98" t="s">
        <v>27</v>
      </c>
      <c r="AK39" s="179"/>
      <c r="AL39" s="179"/>
      <c r="AM39" s="179"/>
      <c r="AN39" s="263"/>
      <c r="AO39" s="98"/>
      <c r="AP39" s="98"/>
      <c r="AQ39" s="98"/>
      <c r="AR39" s="98"/>
      <c r="AS39" s="263"/>
      <c r="AT39" s="263" t="s">
        <v>28</v>
      </c>
      <c r="AU39" s="176"/>
      <c r="AV39" s="263"/>
      <c r="AW39" s="263"/>
      <c r="AX39" s="98"/>
      <c r="AY39" s="99"/>
      <c r="AZ39" s="372"/>
      <c r="BA39" s="98"/>
      <c r="BB39" s="98"/>
      <c r="BC39" s="98"/>
      <c r="BD39" s="98" t="s">
        <v>29</v>
      </c>
      <c r="BE39" s="98"/>
      <c r="BF39" s="98"/>
      <c r="BG39" s="98"/>
      <c r="BH39" s="98"/>
      <c r="BI39" s="98"/>
      <c r="BJ39" s="176"/>
      <c r="BK39" s="176"/>
      <c r="BL39" s="176"/>
      <c r="BM39" s="176"/>
      <c r="BN39" s="176"/>
      <c r="BO39" s="98"/>
      <c r="BP39" s="263"/>
      <c r="BQ39" s="263"/>
      <c r="BR39" s="446"/>
      <c r="BS39" s="263"/>
      <c r="BT39" s="98"/>
      <c r="BU39" s="285"/>
      <c r="BV39" s="512"/>
      <c r="BW39" s="179"/>
      <c r="BX39" s="98" t="s">
        <v>30</v>
      </c>
      <c r="BY39" s="276"/>
      <c r="BZ39" s="179"/>
      <c r="CA39" s="179"/>
      <c r="CB39" s="263"/>
      <c r="CC39" s="98"/>
      <c r="CD39" s="98"/>
      <c r="CE39" s="181"/>
      <c r="CF39" s="335"/>
      <c r="CG39" s="282"/>
      <c r="CH39" s="98" t="s">
        <v>31</v>
      </c>
      <c r="CI39" s="181"/>
      <c r="CJ39" s="181"/>
      <c r="CK39" s="181"/>
      <c r="CL39" s="98"/>
      <c r="CM39" s="98"/>
      <c r="CN39" s="98"/>
      <c r="CO39" s="98"/>
      <c r="CP39" s="98"/>
      <c r="CQ39" s="263"/>
      <c r="CR39" s="178" t="s">
        <v>32</v>
      </c>
      <c r="CS39" s="512"/>
      <c r="CT39" s="179"/>
      <c r="CU39" s="98"/>
      <c r="CV39" s="263"/>
      <c r="CW39" s="263"/>
      <c r="CX39" s="224" t="s">
        <v>204</v>
      </c>
      <c r="CY39" s="224" t="s">
        <v>174</v>
      </c>
      <c r="CZ39" s="98"/>
      <c r="DA39" s="179"/>
      <c r="DB39" s="263"/>
      <c r="DC39" s="263"/>
      <c r="DD39" s="263"/>
      <c r="DE39" s="263"/>
      <c r="DF39" s="263"/>
      <c r="DG39" s="263"/>
      <c r="DH39" s="176"/>
      <c r="DI39" s="263"/>
      <c r="DJ39" s="263"/>
      <c r="DK39" s="263"/>
      <c r="DL39" s="280"/>
      <c r="DM39" s="267"/>
      <c r="DN39" s="263"/>
      <c r="DO39" s="263"/>
      <c r="DP39" s="263"/>
      <c r="DQ39" s="263"/>
      <c r="DR39" s="263"/>
      <c r="DS39" s="263"/>
      <c r="DT39" s="263"/>
      <c r="DU39" s="263"/>
      <c r="DV39" s="322"/>
      <c r="DW39" s="451"/>
      <c r="DX39" s="243">
        <f>(COUNTA(L39:BD39)+ COUNTA(BE39:CU39)+COUNTA(DB39))*3</f>
        <v>24</v>
      </c>
      <c r="DY39" s="42">
        <v>24</v>
      </c>
      <c r="DZ39" s="205">
        <f t="shared" si="66"/>
        <v>48</v>
      </c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</row>
    <row r="40" spans="1:150" ht="28.5" customHeight="1" x14ac:dyDescent="0.35">
      <c r="A40" s="289">
        <v>4496</v>
      </c>
      <c r="B40" s="120" t="s">
        <v>79</v>
      </c>
      <c r="C40" s="496" t="s">
        <v>80</v>
      </c>
      <c r="D40" s="102">
        <v>496</v>
      </c>
      <c r="E40" s="552">
        <v>34</v>
      </c>
      <c r="F40" s="549" t="s">
        <v>23</v>
      </c>
      <c r="G40" s="175"/>
      <c r="H40" s="175"/>
      <c r="I40" s="176"/>
      <c r="J40" s="507"/>
      <c r="K40" s="455"/>
      <c r="L40" s="267"/>
      <c r="M40" s="98"/>
      <c r="N40" s="98"/>
      <c r="O40" s="98"/>
      <c r="P40" s="263"/>
      <c r="Q40" s="98"/>
      <c r="R40" s="98"/>
      <c r="S40" s="98"/>
      <c r="T40" s="98"/>
      <c r="U40" s="98" t="s">
        <v>25</v>
      </c>
      <c r="V40" s="98"/>
      <c r="W40" s="98"/>
      <c r="X40" s="98"/>
      <c r="Y40" s="263"/>
      <c r="Z40" s="98"/>
      <c r="AA40" s="98"/>
      <c r="AB40" s="184"/>
      <c r="AC40" s="98"/>
      <c r="AD40" s="183"/>
      <c r="AE40" s="372" t="s">
        <v>26</v>
      </c>
      <c r="AF40" s="98"/>
      <c r="AG40" s="98"/>
      <c r="AH40" s="98"/>
      <c r="AI40" s="98"/>
      <c r="AJ40" s="98"/>
      <c r="AK40" s="98"/>
      <c r="AL40" s="98"/>
      <c r="AM40" s="98"/>
      <c r="AN40" s="263"/>
      <c r="AO40" s="98" t="s">
        <v>27</v>
      </c>
      <c r="AP40" s="98"/>
      <c r="AQ40" s="98"/>
      <c r="AR40" s="98"/>
      <c r="AS40" s="263"/>
      <c r="AT40" s="263"/>
      <c r="AU40" s="176"/>
      <c r="AV40" s="263"/>
      <c r="AW40" s="263"/>
      <c r="AX40" s="98"/>
      <c r="AY40" s="99" t="s">
        <v>28</v>
      </c>
      <c r="AZ40" s="372"/>
      <c r="BA40" s="98"/>
      <c r="BB40" s="98"/>
      <c r="BC40" s="98"/>
      <c r="BD40" s="98"/>
      <c r="BE40" s="98"/>
      <c r="BF40" s="98"/>
      <c r="BG40" s="98"/>
      <c r="BH40" s="98"/>
      <c r="BI40" s="98" t="s">
        <v>29</v>
      </c>
      <c r="BJ40" s="176"/>
      <c r="BK40" s="176"/>
      <c r="BL40" s="176"/>
      <c r="BM40" s="176"/>
      <c r="BN40" s="176"/>
      <c r="BO40" s="98"/>
      <c r="BP40" s="263"/>
      <c r="BQ40" s="263"/>
      <c r="BR40" s="180"/>
      <c r="BS40" s="263" t="s">
        <v>30</v>
      </c>
      <c r="BT40" s="98"/>
      <c r="BU40" s="178"/>
      <c r="BV40" s="175"/>
      <c r="BW40" s="98"/>
      <c r="BX40" s="98"/>
      <c r="BY40" s="263"/>
      <c r="BZ40" s="179"/>
      <c r="CA40" s="98"/>
      <c r="CB40" s="276"/>
      <c r="CC40" s="98" t="s">
        <v>31</v>
      </c>
      <c r="CD40" s="98"/>
      <c r="CE40" s="98"/>
      <c r="CF40" s="98"/>
      <c r="CG40" s="263"/>
      <c r="CH40" s="181"/>
      <c r="CI40" s="98"/>
      <c r="CJ40" s="181"/>
      <c r="CK40" s="447"/>
      <c r="CL40" s="181"/>
      <c r="CM40" s="446" t="s">
        <v>32</v>
      </c>
      <c r="CN40" s="98"/>
      <c r="CO40" s="98"/>
      <c r="CP40" s="98"/>
      <c r="CQ40" s="263"/>
      <c r="CR40" s="513"/>
      <c r="CS40" s="175"/>
      <c r="CT40" s="98"/>
      <c r="CU40" s="98"/>
      <c r="CV40" s="263"/>
      <c r="CW40" s="263"/>
      <c r="CX40" s="224" t="s">
        <v>204</v>
      </c>
      <c r="CY40" s="224" t="s">
        <v>174</v>
      </c>
      <c r="CZ40" s="98"/>
      <c r="DA40" s="98"/>
      <c r="DB40" s="263"/>
      <c r="DC40" s="263"/>
      <c r="DD40" s="263"/>
      <c r="DE40" s="263"/>
      <c r="DF40" s="263"/>
      <c r="DG40" s="263"/>
      <c r="DH40" s="176"/>
      <c r="DI40" s="263"/>
      <c r="DJ40" s="263"/>
      <c r="DK40" s="263"/>
      <c r="DL40" s="280"/>
      <c r="DM40" s="267"/>
      <c r="DN40" s="263"/>
      <c r="DO40" s="263"/>
      <c r="DP40" s="263"/>
      <c r="DQ40" s="263"/>
      <c r="DR40" s="263"/>
      <c r="DS40" s="263"/>
      <c r="DT40" s="263"/>
      <c r="DU40" s="263"/>
      <c r="DV40" s="322"/>
      <c r="DW40" s="451"/>
      <c r="DX40" s="243">
        <f>(COUNTA(L40:BD40)+ COUNTA(BE40:CT40)+COUNTA(DB40))*3</f>
        <v>24</v>
      </c>
      <c r="DY40" s="42">
        <v>24</v>
      </c>
      <c r="DZ40" s="205">
        <f t="shared" si="66"/>
        <v>48</v>
      </c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</row>
    <row r="41" spans="1:150" ht="32.25" customHeight="1" thickBot="1" x14ac:dyDescent="0.4">
      <c r="A41" s="290">
        <v>4496</v>
      </c>
      <c r="B41" s="124" t="s">
        <v>81</v>
      </c>
      <c r="C41" s="550" t="s">
        <v>82</v>
      </c>
      <c r="D41" s="348">
        <v>496</v>
      </c>
      <c r="E41" s="553">
        <v>34</v>
      </c>
      <c r="F41" s="551" t="s">
        <v>35</v>
      </c>
      <c r="G41" s="185"/>
      <c r="H41" s="185"/>
      <c r="I41" s="186"/>
      <c r="J41" s="508"/>
      <c r="K41" s="506"/>
      <c r="L41" s="363"/>
      <c r="M41" s="100"/>
      <c r="N41" s="100"/>
      <c r="O41" s="100" t="s">
        <v>25</v>
      </c>
      <c r="P41" s="264"/>
      <c r="Q41" s="100"/>
      <c r="R41" s="100"/>
      <c r="S41" s="100"/>
      <c r="T41" s="100"/>
      <c r="U41" s="100"/>
      <c r="V41" s="100"/>
      <c r="W41" s="100"/>
      <c r="X41" s="100"/>
      <c r="Y41" s="264" t="s">
        <v>26</v>
      </c>
      <c r="Z41" s="100"/>
      <c r="AA41" s="100"/>
      <c r="AB41" s="100"/>
      <c r="AC41" s="100"/>
      <c r="AD41" s="511"/>
      <c r="AE41" s="445"/>
      <c r="AF41" s="100"/>
      <c r="AG41" s="100"/>
      <c r="AH41" s="100"/>
      <c r="AI41" s="100" t="s">
        <v>27</v>
      </c>
      <c r="AJ41" s="100"/>
      <c r="AK41" s="190"/>
      <c r="AL41" s="190"/>
      <c r="AM41" s="100"/>
      <c r="AN41" s="277"/>
      <c r="AO41" s="100"/>
      <c r="AP41" s="100"/>
      <c r="AQ41" s="190"/>
      <c r="AR41" s="100"/>
      <c r="AS41" s="264" t="s">
        <v>28</v>
      </c>
      <c r="AT41" s="264"/>
      <c r="AU41" s="298"/>
      <c r="AV41" s="277"/>
      <c r="AW41" s="264"/>
      <c r="AX41" s="190"/>
      <c r="AY41" s="511"/>
      <c r="AZ41" s="445"/>
      <c r="BA41" s="100"/>
      <c r="BB41" s="100"/>
      <c r="BC41" s="100" t="s">
        <v>29</v>
      </c>
      <c r="BD41" s="100"/>
      <c r="BE41" s="100"/>
      <c r="BF41" s="100"/>
      <c r="BG41" s="100"/>
      <c r="BH41" s="100"/>
      <c r="BI41" s="100"/>
      <c r="BJ41" s="186"/>
      <c r="BK41" s="186"/>
      <c r="BL41" s="186"/>
      <c r="BM41" s="186"/>
      <c r="BN41" s="186"/>
      <c r="BO41" s="100"/>
      <c r="BP41" s="264"/>
      <c r="BQ41" s="264"/>
      <c r="BR41" s="191"/>
      <c r="BS41" s="264"/>
      <c r="BT41" s="100"/>
      <c r="BU41" s="188"/>
      <c r="BV41" s="185"/>
      <c r="BW41" s="100" t="s">
        <v>30</v>
      </c>
      <c r="BX41" s="100"/>
      <c r="BY41" s="264"/>
      <c r="BZ41" s="100"/>
      <c r="CA41" s="100"/>
      <c r="CB41" s="264"/>
      <c r="CC41" s="100"/>
      <c r="CD41" s="100"/>
      <c r="CE41" s="100"/>
      <c r="CF41" s="100"/>
      <c r="CG41" s="264" t="s">
        <v>31</v>
      </c>
      <c r="CH41" s="100"/>
      <c r="CI41" s="190"/>
      <c r="CJ41" s="190"/>
      <c r="CK41" s="100"/>
      <c r="CL41" s="190"/>
      <c r="CM41" s="448"/>
      <c r="CN41" s="100"/>
      <c r="CO41" s="190"/>
      <c r="CP41" s="100"/>
      <c r="CQ41" s="264" t="s">
        <v>32</v>
      </c>
      <c r="CR41" s="188"/>
      <c r="CS41" s="516"/>
      <c r="CT41" s="192"/>
      <c r="CU41" s="100"/>
      <c r="CV41" s="264"/>
      <c r="CW41" s="264"/>
      <c r="CX41" s="517" t="s">
        <v>204</v>
      </c>
      <c r="CY41" s="517" t="s">
        <v>174</v>
      </c>
      <c r="CZ41" s="100"/>
      <c r="DA41" s="100"/>
      <c r="DB41" s="264"/>
      <c r="DC41" s="264"/>
      <c r="DD41" s="264"/>
      <c r="DE41" s="264"/>
      <c r="DF41" s="264"/>
      <c r="DG41" s="264"/>
      <c r="DH41" s="186"/>
      <c r="DI41" s="264"/>
      <c r="DJ41" s="264"/>
      <c r="DK41" s="264"/>
      <c r="DL41" s="281"/>
      <c r="DM41" s="363"/>
      <c r="DN41" s="264"/>
      <c r="DO41" s="264"/>
      <c r="DP41" s="264"/>
      <c r="DQ41" s="264"/>
      <c r="DR41" s="264"/>
      <c r="DS41" s="264"/>
      <c r="DT41" s="264"/>
      <c r="DU41" s="264"/>
      <c r="DV41" s="323"/>
      <c r="DW41" s="452"/>
      <c r="DX41" s="244">
        <f>(COUNTA(L41:BD41)+ COUNTA(BE41:CT41)+COUNTA(DB41))*2</f>
        <v>16</v>
      </c>
      <c r="DY41" s="560">
        <v>22</v>
      </c>
      <c r="DZ41" s="111">
        <f t="shared" si="66"/>
        <v>38</v>
      </c>
      <c r="EA41" s="1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</row>
    <row r="42" spans="1:150" ht="34.5" customHeight="1" x14ac:dyDescent="0.35">
      <c r="A42" s="429">
        <v>5496</v>
      </c>
      <c r="B42" s="429" t="s">
        <v>83</v>
      </c>
      <c r="C42" s="543" t="s">
        <v>84</v>
      </c>
      <c r="D42" s="339">
        <v>496</v>
      </c>
      <c r="E42" s="125">
        <v>19</v>
      </c>
      <c r="F42" s="342" t="s">
        <v>23</v>
      </c>
      <c r="G42" s="441"/>
      <c r="H42" s="170"/>
      <c r="I42" s="171"/>
      <c r="J42" s="444"/>
      <c r="K42" s="454"/>
      <c r="L42" s="265"/>
      <c r="M42" s="97"/>
      <c r="N42" s="97"/>
      <c r="O42" s="97"/>
      <c r="P42" s="266"/>
      <c r="Q42" s="97"/>
      <c r="R42" s="97"/>
      <c r="S42" s="97" t="s">
        <v>25</v>
      </c>
      <c r="T42" s="97"/>
      <c r="U42" s="97"/>
      <c r="V42" s="97"/>
      <c r="W42" s="97"/>
      <c r="X42" s="97"/>
      <c r="Y42" s="266"/>
      <c r="Z42" s="97"/>
      <c r="AA42" s="97"/>
      <c r="AB42" s="97"/>
      <c r="AC42" s="97" t="s">
        <v>26</v>
      </c>
      <c r="AD42" s="509"/>
      <c r="AE42" s="371"/>
      <c r="AF42" s="97"/>
      <c r="AG42" s="97"/>
      <c r="AH42" s="173"/>
      <c r="AI42" s="97"/>
      <c r="AJ42" s="173"/>
      <c r="AK42" s="97"/>
      <c r="AL42" s="173"/>
      <c r="AM42" s="97" t="s">
        <v>27</v>
      </c>
      <c r="AN42" s="275"/>
      <c r="AO42" s="97"/>
      <c r="AP42" s="97"/>
      <c r="AQ42" s="97"/>
      <c r="AR42" s="97"/>
      <c r="AS42" s="266"/>
      <c r="AT42" s="266"/>
      <c r="AU42" s="171"/>
      <c r="AV42" s="266"/>
      <c r="AW42" s="266" t="s">
        <v>28</v>
      </c>
      <c r="AX42" s="97"/>
      <c r="AY42" s="509"/>
      <c r="AZ42" s="371"/>
      <c r="BA42" s="97"/>
      <c r="BB42" s="97"/>
      <c r="BC42" s="97"/>
      <c r="BD42" s="97"/>
      <c r="BE42" s="97"/>
      <c r="BF42" s="97"/>
      <c r="BG42" s="97" t="s">
        <v>29</v>
      </c>
      <c r="BH42" s="97"/>
      <c r="BI42" s="97"/>
      <c r="BJ42" s="171"/>
      <c r="BK42" s="171"/>
      <c r="BL42" s="171"/>
      <c r="BM42" s="171"/>
      <c r="BN42" s="171"/>
      <c r="BO42" s="97"/>
      <c r="BP42" s="266"/>
      <c r="BQ42" s="266" t="s">
        <v>30</v>
      </c>
      <c r="BR42" s="295"/>
      <c r="BS42" s="266"/>
      <c r="BT42" s="97"/>
      <c r="BU42" s="172"/>
      <c r="BV42" s="170"/>
      <c r="BW42" s="97"/>
      <c r="BX42" s="97"/>
      <c r="BY42" s="266"/>
      <c r="BZ42" s="173"/>
      <c r="CA42" s="97" t="s">
        <v>31</v>
      </c>
      <c r="CB42" s="275"/>
      <c r="CC42" s="97"/>
      <c r="CD42" s="174"/>
      <c r="CE42" s="97"/>
      <c r="CF42" s="174"/>
      <c r="CG42" s="266"/>
      <c r="CH42" s="174"/>
      <c r="CI42" s="97"/>
      <c r="CJ42" s="174"/>
      <c r="CK42" s="97" t="s">
        <v>32</v>
      </c>
      <c r="CL42" s="174"/>
      <c r="CM42" s="97"/>
      <c r="CN42" s="174"/>
      <c r="CO42" s="97"/>
      <c r="CP42" s="174"/>
      <c r="CQ42" s="266"/>
      <c r="CR42" s="336"/>
      <c r="CS42" s="514"/>
      <c r="CT42" s="174"/>
      <c r="CU42" s="174"/>
      <c r="CV42" s="266"/>
      <c r="CW42" s="266"/>
      <c r="CX42" s="223" t="s">
        <v>204</v>
      </c>
      <c r="CY42" s="223" t="s">
        <v>174</v>
      </c>
      <c r="CZ42" s="97"/>
      <c r="DA42" s="97"/>
      <c r="DB42" s="97"/>
      <c r="DC42" s="97"/>
      <c r="DD42" s="97"/>
      <c r="DE42" s="97"/>
      <c r="DF42" s="266"/>
      <c r="DG42" s="266"/>
      <c r="DH42" s="171"/>
      <c r="DI42" s="266"/>
      <c r="DJ42" s="266"/>
      <c r="DK42" s="266"/>
      <c r="DL42" s="279"/>
      <c r="DM42" s="265"/>
      <c r="DN42" s="266"/>
      <c r="DO42" s="266"/>
      <c r="DP42" s="266"/>
      <c r="DQ42" s="266"/>
      <c r="DR42" s="266"/>
      <c r="DS42" s="266"/>
      <c r="DT42" s="266"/>
      <c r="DU42" s="266"/>
      <c r="DV42" s="321"/>
      <c r="DW42" s="450"/>
      <c r="DX42" s="242">
        <f>(COUNTA(L42:BD42)+ COUNTA(BE42:CT42)+COUNTA(DB42))*3</f>
        <v>24</v>
      </c>
      <c r="DY42" s="41">
        <v>24</v>
      </c>
      <c r="DZ42" s="36">
        <f t="shared" si="66"/>
        <v>48</v>
      </c>
      <c r="EA42" s="378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</row>
    <row r="43" spans="1:150" ht="32.25" customHeight="1" x14ac:dyDescent="0.35">
      <c r="A43" s="430" t="s">
        <v>217</v>
      </c>
      <c r="B43" s="430" t="s">
        <v>85</v>
      </c>
      <c r="C43" s="294" t="s">
        <v>86</v>
      </c>
      <c r="D43" s="340">
        <v>496</v>
      </c>
      <c r="E43" s="126">
        <v>19</v>
      </c>
      <c r="F43" s="343" t="s">
        <v>23</v>
      </c>
      <c r="G43" s="442"/>
      <c r="H43" s="175"/>
      <c r="I43" s="176"/>
      <c r="J43" s="507"/>
      <c r="K43" s="455"/>
      <c r="L43" s="267"/>
      <c r="M43" s="98"/>
      <c r="N43" s="561" t="s">
        <v>185</v>
      </c>
      <c r="O43" s="98"/>
      <c r="P43" s="263"/>
      <c r="Q43" s="98"/>
      <c r="R43" s="98"/>
      <c r="S43" s="98"/>
      <c r="T43" s="98"/>
      <c r="U43" s="98"/>
      <c r="V43" s="98"/>
      <c r="W43" s="98"/>
      <c r="X43" s="365" t="s">
        <v>147</v>
      </c>
      <c r="Y43" s="263"/>
      <c r="Z43" s="98"/>
      <c r="AA43" s="98"/>
      <c r="AB43" s="98"/>
      <c r="AC43" s="98"/>
      <c r="AD43" s="99"/>
      <c r="AE43" s="372"/>
      <c r="AF43" s="98"/>
      <c r="AG43" s="98"/>
      <c r="AH43" s="98" t="s">
        <v>26</v>
      </c>
      <c r="AI43" s="98"/>
      <c r="AJ43" s="98"/>
      <c r="AK43" s="98"/>
      <c r="AL43" s="98"/>
      <c r="AM43" s="98"/>
      <c r="AN43" s="263"/>
      <c r="AO43" s="179"/>
      <c r="AP43" s="98"/>
      <c r="AQ43" s="98"/>
      <c r="AR43" s="365" t="s">
        <v>147</v>
      </c>
      <c r="AS43" s="263"/>
      <c r="AT43" s="263"/>
      <c r="AU43" s="176"/>
      <c r="AV43" s="263"/>
      <c r="AW43" s="263"/>
      <c r="AX43" s="98"/>
      <c r="AY43" s="99"/>
      <c r="AZ43" s="372"/>
      <c r="BA43" s="98"/>
      <c r="BB43" s="98" t="s">
        <v>27</v>
      </c>
      <c r="BC43" s="98"/>
      <c r="BD43" s="98"/>
      <c r="BE43" s="98"/>
      <c r="BF43" s="98"/>
      <c r="BG43" s="98"/>
      <c r="BH43" s="98"/>
      <c r="BI43" s="98"/>
      <c r="BJ43" s="176"/>
      <c r="BK43" s="176"/>
      <c r="BL43" s="176"/>
      <c r="BM43" s="176"/>
      <c r="BN43" s="176"/>
      <c r="BO43" s="98"/>
      <c r="BP43" s="263"/>
      <c r="BQ43" s="263"/>
      <c r="BR43" s="180"/>
      <c r="BS43" s="263"/>
      <c r="BT43" s="98"/>
      <c r="BU43" s="178"/>
      <c r="BV43" s="175"/>
      <c r="BW43" s="98"/>
      <c r="BX43" s="98"/>
      <c r="BY43" s="263"/>
      <c r="BZ43" s="98"/>
      <c r="CA43" s="98"/>
      <c r="CB43" s="282"/>
      <c r="CC43" s="181"/>
      <c r="CD43" s="98"/>
      <c r="CE43" s="181"/>
      <c r="CF43" s="98" t="s">
        <v>28</v>
      </c>
      <c r="CG43" s="263"/>
      <c r="CH43" s="98"/>
      <c r="CI43" s="98"/>
      <c r="CJ43" s="98"/>
      <c r="CK43" s="98"/>
      <c r="CL43" s="98"/>
      <c r="CM43" s="98"/>
      <c r="CN43" s="98"/>
      <c r="CO43" s="98"/>
      <c r="CP43" s="98" t="s">
        <v>29</v>
      </c>
      <c r="CQ43" s="263"/>
      <c r="CR43" s="178"/>
      <c r="CS43" s="512"/>
      <c r="CT43" s="98"/>
      <c r="CU43" s="98" t="s">
        <v>30</v>
      </c>
      <c r="CV43" s="263"/>
      <c r="CW43" s="263"/>
      <c r="CX43" s="224"/>
      <c r="CY43" s="224"/>
      <c r="CZ43" s="98" t="s">
        <v>31</v>
      </c>
      <c r="DA43" s="179"/>
      <c r="DB43" s="263"/>
      <c r="DC43" s="263"/>
      <c r="DD43" s="263"/>
      <c r="DE43" s="263" t="s">
        <v>32</v>
      </c>
      <c r="DF43" s="263"/>
      <c r="DG43" s="263"/>
      <c r="DH43" s="176"/>
      <c r="DI43" s="263"/>
      <c r="DJ43" s="263"/>
      <c r="DK43" s="263"/>
      <c r="DL43" s="280"/>
      <c r="DM43" s="267"/>
      <c r="DN43" s="263"/>
      <c r="DO43" s="263"/>
      <c r="DP43" s="263"/>
      <c r="DQ43" s="263"/>
      <c r="DR43" s="263"/>
      <c r="DS43" s="263"/>
      <c r="DT43" s="263"/>
      <c r="DU43" s="263"/>
      <c r="DV43" s="322"/>
      <c r="DW43" s="451"/>
      <c r="DX43" s="243">
        <f>(COUNTA(L43:BD43)+ COUNTA(BE43:CT43)+COUNTA(CZ43:DD43))*3</f>
        <v>24</v>
      </c>
      <c r="DY43" s="42">
        <v>24</v>
      </c>
      <c r="DZ43" s="38">
        <f t="shared" si="66"/>
        <v>48</v>
      </c>
      <c r="EA43" s="377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</row>
    <row r="44" spans="1:150" s="208" customFormat="1" ht="32.25" customHeight="1" x14ac:dyDescent="0.35">
      <c r="A44" s="430">
        <v>5496</v>
      </c>
      <c r="B44" s="430" t="s">
        <v>12</v>
      </c>
      <c r="C44" s="294" t="s">
        <v>146</v>
      </c>
      <c r="D44" s="340">
        <v>496</v>
      </c>
      <c r="E44" s="126">
        <v>19</v>
      </c>
      <c r="F44" s="343" t="s">
        <v>23</v>
      </c>
      <c r="G44" s="442"/>
      <c r="H44" s="175"/>
      <c r="I44" s="176"/>
      <c r="J44" s="507"/>
      <c r="K44" s="455"/>
      <c r="L44" s="267"/>
      <c r="M44" s="98"/>
      <c r="N44" s="365" t="s">
        <v>147</v>
      </c>
      <c r="O44" s="98"/>
      <c r="P44" s="263"/>
      <c r="Q44" s="98"/>
      <c r="R44" s="98"/>
      <c r="S44" s="98"/>
      <c r="T44" s="98"/>
      <c r="U44" s="98"/>
      <c r="V44" s="98"/>
      <c r="W44" s="98"/>
      <c r="X44" s="365" t="s">
        <v>147</v>
      </c>
      <c r="Y44" s="263"/>
      <c r="Z44" s="98"/>
      <c r="AA44" s="98"/>
      <c r="AB44" s="98"/>
      <c r="AC44" s="98"/>
      <c r="AD44" s="99"/>
      <c r="AE44" s="372"/>
      <c r="AF44" s="98"/>
      <c r="AG44" s="98"/>
      <c r="AH44" s="98"/>
      <c r="AI44" s="98"/>
      <c r="AJ44" s="98"/>
      <c r="AK44" s="179"/>
      <c r="AL44" s="98"/>
      <c r="AM44" s="98"/>
      <c r="AN44" s="263"/>
      <c r="AO44" s="98"/>
      <c r="AP44" s="179"/>
      <c r="AQ44" s="98"/>
      <c r="AR44" s="365" t="s">
        <v>147</v>
      </c>
      <c r="AS44" s="263"/>
      <c r="AT44" s="263"/>
      <c r="AU44" s="182"/>
      <c r="AV44" s="263"/>
      <c r="AW44" s="263"/>
      <c r="AX44" s="98"/>
      <c r="AY44" s="99"/>
      <c r="AZ44" s="372"/>
      <c r="BA44" s="98"/>
      <c r="BB44" s="98"/>
      <c r="BC44" s="98"/>
      <c r="BD44" s="98"/>
      <c r="BE44" s="98"/>
      <c r="BF44" s="98"/>
      <c r="BG44" s="98"/>
      <c r="BH44" s="98"/>
      <c r="BI44" s="98"/>
      <c r="BJ44" s="176"/>
      <c r="BK44" s="176"/>
      <c r="BL44" s="176"/>
      <c r="BM44" s="176"/>
      <c r="BN44" s="176"/>
      <c r="BO44" s="98"/>
      <c r="BP44" s="263"/>
      <c r="BQ44" s="263"/>
      <c r="BR44" s="446"/>
      <c r="BS44" s="263"/>
      <c r="BT44" s="98"/>
      <c r="BU44" s="178"/>
      <c r="BV44" s="175"/>
      <c r="BW44" s="98"/>
      <c r="BX44" s="98"/>
      <c r="BY44" s="263"/>
      <c r="BZ44" s="98"/>
      <c r="CA44" s="98"/>
      <c r="CB44" s="263"/>
      <c r="CC44" s="98"/>
      <c r="CD44" s="98"/>
      <c r="CE44" s="98"/>
      <c r="CF44" s="98"/>
      <c r="CG44" s="263"/>
      <c r="CH44" s="98"/>
      <c r="CI44" s="179"/>
      <c r="CJ44" s="98"/>
      <c r="CK44" s="98"/>
      <c r="CL44" s="98"/>
      <c r="CM44" s="98"/>
      <c r="CN44" s="98"/>
      <c r="CO44" s="98"/>
      <c r="CP44" s="98"/>
      <c r="CQ44" s="263"/>
      <c r="CR44" s="178"/>
      <c r="CS44" s="512"/>
      <c r="CT44" s="98"/>
      <c r="CU44" s="98"/>
      <c r="CV44" s="263"/>
      <c r="CW44" s="263"/>
      <c r="CX44" s="224" t="s">
        <v>204</v>
      </c>
      <c r="CY44" s="224" t="s">
        <v>174</v>
      </c>
      <c r="CZ44" s="98"/>
      <c r="DA44" s="98"/>
      <c r="DB44" s="263"/>
      <c r="DC44" s="263"/>
      <c r="DD44" s="263"/>
      <c r="DE44" s="263"/>
      <c r="DF44" s="263"/>
      <c r="DG44" s="263"/>
      <c r="DH44" s="176"/>
      <c r="DI44" s="263"/>
      <c r="DJ44" s="263"/>
      <c r="DK44" s="263"/>
      <c r="DL44" s="280"/>
      <c r="DM44" s="267"/>
      <c r="DN44" s="263"/>
      <c r="DO44" s="263"/>
      <c r="DP44" s="263"/>
      <c r="DQ44" s="263"/>
      <c r="DR44" s="263"/>
      <c r="DS44" s="263"/>
      <c r="DT44" s="263"/>
      <c r="DU44" s="263"/>
      <c r="DV44" s="322"/>
      <c r="DW44" s="451"/>
      <c r="DX44" s="243">
        <v>0</v>
      </c>
      <c r="DY44" s="42"/>
      <c r="DZ44" s="38"/>
      <c r="EA44" s="377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</row>
    <row r="45" spans="1:150" ht="32.25" customHeight="1" x14ac:dyDescent="0.35">
      <c r="A45" s="430">
        <v>5496</v>
      </c>
      <c r="B45" s="430" t="s">
        <v>87</v>
      </c>
      <c r="C45" s="505" t="s">
        <v>88</v>
      </c>
      <c r="D45" s="340">
        <v>496</v>
      </c>
      <c r="E45" s="126">
        <v>19</v>
      </c>
      <c r="F45" s="343" t="s">
        <v>23</v>
      </c>
      <c r="G45" s="442"/>
      <c r="H45" s="175"/>
      <c r="I45" s="176"/>
      <c r="J45" s="507"/>
      <c r="K45" s="455"/>
      <c r="L45" s="267"/>
      <c r="M45" s="98"/>
      <c r="N45" s="98"/>
      <c r="O45" s="98"/>
      <c r="P45" s="263"/>
      <c r="Q45" s="98"/>
      <c r="R45" s="98"/>
      <c r="S45" s="98"/>
      <c r="T45" s="98" t="s">
        <v>25</v>
      </c>
      <c r="U45" s="98"/>
      <c r="V45" s="98"/>
      <c r="W45" s="98"/>
      <c r="X45" s="98"/>
      <c r="Y45" s="263"/>
      <c r="Z45" s="98"/>
      <c r="AA45" s="98"/>
      <c r="AB45" s="179"/>
      <c r="AC45" s="179"/>
      <c r="AD45" s="510" t="s">
        <v>26</v>
      </c>
      <c r="AE45" s="372"/>
      <c r="AF45" s="98"/>
      <c r="AG45" s="98"/>
      <c r="AH45" s="98"/>
      <c r="AI45" s="98"/>
      <c r="AJ45" s="98"/>
      <c r="AK45" s="179"/>
      <c r="AL45" s="179"/>
      <c r="AM45" s="179"/>
      <c r="AN45" s="263" t="s">
        <v>27</v>
      </c>
      <c r="AO45" s="98"/>
      <c r="AP45" s="98"/>
      <c r="AQ45" s="98"/>
      <c r="AR45" s="98"/>
      <c r="AS45" s="263"/>
      <c r="AT45" s="263"/>
      <c r="AU45" s="176"/>
      <c r="AV45" s="263"/>
      <c r="AW45" s="263"/>
      <c r="AX45" s="98" t="s">
        <v>28</v>
      </c>
      <c r="AY45" s="99"/>
      <c r="AZ45" s="372"/>
      <c r="BA45" s="98"/>
      <c r="BB45" s="98"/>
      <c r="BC45" s="98"/>
      <c r="BD45" s="98"/>
      <c r="BE45" s="98"/>
      <c r="BF45" s="98"/>
      <c r="BG45" s="98"/>
      <c r="BH45" s="98" t="s">
        <v>29</v>
      </c>
      <c r="BI45" s="98"/>
      <c r="BJ45" s="176"/>
      <c r="BK45" s="176"/>
      <c r="BL45" s="176"/>
      <c r="BM45" s="176"/>
      <c r="BN45" s="176"/>
      <c r="BO45" s="98"/>
      <c r="BP45" s="263"/>
      <c r="BQ45" s="263"/>
      <c r="BR45" s="446" t="s">
        <v>30</v>
      </c>
      <c r="BS45" s="263"/>
      <c r="BT45" s="98"/>
      <c r="BU45" s="285"/>
      <c r="BV45" s="512"/>
      <c r="BW45" s="179"/>
      <c r="BX45" s="98"/>
      <c r="BY45" s="276"/>
      <c r="BZ45" s="179"/>
      <c r="CA45" s="179"/>
      <c r="CB45" s="263" t="s">
        <v>31</v>
      </c>
      <c r="CC45" s="179"/>
      <c r="CD45" s="98"/>
      <c r="CE45" s="181"/>
      <c r="CF45" s="335"/>
      <c r="CG45" s="282"/>
      <c r="CH45" s="98"/>
      <c r="CI45" s="181"/>
      <c r="CJ45" s="181"/>
      <c r="CK45" s="181"/>
      <c r="CL45" s="98" t="s">
        <v>32</v>
      </c>
      <c r="CM45" s="181"/>
      <c r="CN45" s="98"/>
      <c r="CO45" s="98"/>
      <c r="CP45" s="98"/>
      <c r="CQ45" s="263"/>
      <c r="CR45" s="178"/>
      <c r="CS45" s="512"/>
      <c r="CT45" s="179"/>
      <c r="CU45" s="98"/>
      <c r="CV45" s="263"/>
      <c r="CW45" s="263"/>
      <c r="CX45" s="224" t="s">
        <v>204</v>
      </c>
      <c r="CY45" s="224" t="s">
        <v>174</v>
      </c>
      <c r="CZ45" s="98"/>
      <c r="DA45" s="179"/>
      <c r="DB45" s="263"/>
      <c r="DC45" s="263"/>
      <c r="DD45" s="263"/>
      <c r="DE45" s="263"/>
      <c r="DF45" s="263"/>
      <c r="DG45" s="263"/>
      <c r="DH45" s="176"/>
      <c r="DI45" s="263"/>
      <c r="DJ45" s="263"/>
      <c r="DK45" s="263"/>
      <c r="DL45" s="280"/>
      <c r="DM45" s="267"/>
      <c r="DN45" s="263"/>
      <c r="DO45" s="263"/>
      <c r="DP45" s="263"/>
      <c r="DQ45" s="263"/>
      <c r="DR45" s="263"/>
      <c r="DS45" s="263"/>
      <c r="DT45" s="263"/>
      <c r="DU45" s="263"/>
      <c r="DV45" s="322"/>
      <c r="DW45" s="451"/>
      <c r="DX45" s="243">
        <f>(COUNTA(L45:BD45)+ COUNTA(BE45:CT45)+COUNTA(DB45))*3</f>
        <v>24</v>
      </c>
      <c r="DY45" s="42">
        <v>24</v>
      </c>
      <c r="DZ45" s="38">
        <f t="shared" si="66"/>
        <v>48</v>
      </c>
      <c r="EA45" s="377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</row>
    <row r="46" spans="1:150" ht="16.5" customHeight="1" x14ac:dyDescent="0.35">
      <c r="A46" s="430">
        <v>5496</v>
      </c>
      <c r="B46" s="430" t="s">
        <v>89</v>
      </c>
      <c r="C46" s="505" t="s">
        <v>90</v>
      </c>
      <c r="D46" s="340">
        <v>496</v>
      </c>
      <c r="E46" s="126">
        <v>19</v>
      </c>
      <c r="F46" s="343" t="s">
        <v>23</v>
      </c>
      <c r="G46" s="442"/>
      <c r="H46" s="175"/>
      <c r="I46" s="176"/>
      <c r="J46" s="507"/>
      <c r="K46" s="455"/>
      <c r="L46" s="267"/>
      <c r="M46" s="98"/>
      <c r="N46" s="98"/>
      <c r="O46" s="98"/>
      <c r="P46" s="263" t="s">
        <v>25</v>
      </c>
      <c r="Q46" s="98"/>
      <c r="R46" s="98"/>
      <c r="S46" s="98"/>
      <c r="T46" s="98"/>
      <c r="U46" s="98"/>
      <c r="V46" s="98"/>
      <c r="W46" s="98"/>
      <c r="X46" s="98"/>
      <c r="Y46" s="263"/>
      <c r="Z46" s="98" t="s">
        <v>26</v>
      </c>
      <c r="AA46" s="98"/>
      <c r="AB46" s="184"/>
      <c r="AC46" s="98"/>
      <c r="AD46" s="183"/>
      <c r="AE46" s="372"/>
      <c r="AF46" s="98"/>
      <c r="AG46" s="98"/>
      <c r="AH46" s="98"/>
      <c r="AI46" s="98"/>
      <c r="AJ46" s="98" t="s">
        <v>27</v>
      </c>
      <c r="AK46" s="98"/>
      <c r="AL46" s="98"/>
      <c r="AM46" s="98"/>
      <c r="AN46" s="263"/>
      <c r="AO46" s="98"/>
      <c r="AP46" s="98"/>
      <c r="AQ46" s="98"/>
      <c r="AR46" s="98"/>
      <c r="AS46" s="263"/>
      <c r="AT46" s="263" t="s">
        <v>28</v>
      </c>
      <c r="AU46" s="176"/>
      <c r="AV46" s="263"/>
      <c r="AW46" s="263"/>
      <c r="AX46" s="98"/>
      <c r="AY46" s="99"/>
      <c r="AZ46" s="372"/>
      <c r="BA46" s="98"/>
      <c r="BB46" s="98"/>
      <c r="BC46" s="98"/>
      <c r="BD46" s="98" t="s">
        <v>29</v>
      </c>
      <c r="BE46" s="98"/>
      <c r="BF46" s="98"/>
      <c r="BG46" s="98"/>
      <c r="BH46" s="98"/>
      <c r="BI46" s="98"/>
      <c r="BJ46" s="176"/>
      <c r="BK46" s="176"/>
      <c r="BL46" s="176"/>
      <c r="BM46" s="176"/>
      <c r="BN46" s="176"/>
      <c r="BO46" s="98"/>
      <c r="BP46" s="263"/>
      <c r="BQ46" s="263"/>
      <c r="BR46" s="180"/>
      <c r="BS46" s="263"/>
      <c r="BT46" s="98"/>
      <c r="BU46" s="178"/>
      <c r="BV46" s="175"/>
      <c r="BW46" s="98"/>
      <c r="BX46" s="98" t="s">
        <v>30</v>
      </c>
      <c r="BY46" s="263"/>
      <c r="BZ46" s="179"/>
      <c r="CA46" s="98"/>
      <c r="CB46" s="276"/>
      <c r="CC46" s="98"/>
      <c r="CD46" s="98"/>
      <c r="CE46" s="98"/>
      <c r="CF46" s="98"/>
      <c r="CG46" s="282"/>
      <c r="CH46" s="98" t="s">
        <v>31</v>
      </c>
      <c r="CI46" s="98"/>
      <c r="CJ46" s="181"/>
      <c r="CK46" s="447"/>
      <c r="CL46" s="181"/>
      <c r="CM46" s="447"/>
      <c r="CN46" s="98"/>
      <c r="CO46" s="98"/>
      <c r="CP46" s="98"/>
      <c r="CQ46" s="282"/>
      <c r="CR46" s="178" t="s">
        <v>32</v>
      </c>
      <c r="CS46" s="175"/>
      <c r="CT46" s="98"/>
      <c r="CU46" s="98"/>
      <c r="CV46" s="263"/>
      <c r="CW46" s="263"/>
      <c r="CX46" s="224" t="s">
        <v>204</v>
      </c>
      <c r="CY46" s="224" t="s">
        <v>174</v>
      </c>
      <c r="CZ46" s="98"/>
      <c r="DA46" s="98"/>
      <c r="DB46" s="263"/>
      <c r="DC46" s="263"/>
      <c r="DD46" s="263"/>
      <c r="DE46" s="263"/>
      <c r="DF46" s="263"/>
      <c r="DG46" s="263"/>
      <c r="DH46" s="176"/>
      <c r="DI46" s="263"/>
      <c r="DJ46" s="263"/>
      <c r="DK46" s="263"/>
      <c r="DL46" s="280"/>
      <c r="DM46" s="267"/>
      <c r="DN46" s="263"/>
      <c r="DO46" s="263"/>
      <c r="DP46" s="263"/>
      <c r="DQ46" s="263"/>
      <c r="DR46" s="263"/>
      <c r="DS46" s="263"/>
      <c r="DT46" s="263"/>
      <c r="DU46" s="263"/>
      <c r="DV46" s="322"/>
      <c r="DW46" s="451"/>
      <c r="DX46" s="243">
        <f>(COUNTA(L46:BD46)+ COUNTA(BE46:CT46)+COUNTA(DB46))*3</f>
        <v>24</v>
      </c>
      <c r="DY46" s="42">
        <v>24</v>
      </c>
      <c r="DZ46" s="38">
        <f t="shared" si="66"/>
        <v>48</v>
      </c>
      <c r="EA46" s="377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</row>
    <row r="47" spans="1:150" ht="16.5" customHeight="1" x14ac:dyDescent="0.35">
      <c r="A47" s="430">
        <v>5496</v>
      </c>
      <c r="B47" s="430" t="s">
        <v>91</v>
      </c>
      <c r="C47" s="505" t="s">
        <v>92</v>
      </c>
      <c r="D47" s="340">
        <v>496</v>
      </c>
      <c r="E47" s="126">
        <v>19</v>
      </c>
      <c r="F47" s="343" t="s">
        <v>23</v>
      </c>
      <c r="G47" s="442"/>
      <c r="H47" s="175"/>
      <c r="I47" s="176"/>
      <c r="J47" s="507"/>
      <c r="K47" s="455"/>
      <c r="L47" s="267"/>
      <c r="M47" s="98"/>
      <c r="N47" s="98"/>
      <c r="O47" s="98"/>
      <c r="P47" s="263"/>
      <c r="Q47" s="98"/>
      <c r="R47" s="98"/>
      <c r="S47" s="98"/>
      <c r="T47" s="98"/>
      <c r="U47" s="98" t="s">
        <v>25</v>
      </c>
      <c r="V47" s="98"/>
      <c r="W47" s="98"/>
      <c r="X47" s="98"/>
      <c r="Y47" s="263"/>
      <c r="Z47" s="98"/>
      <c r="AA47" s="98"/>
      <c r="AB47" s="98"/>
      <c r="AC47" s="98"/>
      <c r="AD47" s="99"/>
      <c r="AE47" s="372" t="s">
        <v>26</v>
      </c>
      <c r="AF47" s="98"/>
      <c r="AG47" s="98"/>
      <c r="AH47" s="98"/>
      <c r="AI47" s="98"/>
      <c r="AJ47" s="98"/>
      <c r="AK47" s="179"/>
      <c r="AL47" s="179"/>
      <c r="AM47" s="98"/>
      <c r="AN47" s="276"/>
      <c r="AO47" s="98" t="s">
        <v>27</v>
      </c>
      <c r="AP47" s="98"/>
      <c r="AQ47" s="179"/>
      <c r="AR47" s="98"/>
      <c r="AS47" s="263"/>
      <c r="AT47" s="263"/>
      <c r="AU47" s="182"/>
      <c r="AV47" s="276"/>
      <c r="AW47" s="263"/>
      <c r="AX47" s="179"/>
      <c r="AY47" s="99" t="s">
        <v>28</v>
      </c>
      <c r="AZ47" s="372"/>
      <c r="BA47" s="98"/>
      <c r="BB47" s="98"/>
      <c r="BC47" s="98"/>
      <c r="BD47" s="98"/>
      <c r="BE47" s="98"/>
      <c r="BF47" s="98"/>
      <c r="BG47" s="98"/>
      <c r="BH47" s="98"/>
      <c r="BI47" s="98" t="s">
        <v>29</v>
      </c>
      <c r="BJ47" s="176"/>
      <c r="BK47" s="176"/>
      <c r="BL47" s="176"/>
      <c r="BM47" s="176"/>
      <c r="BN47" s="176"/>
      <c r="BO47" s="98"/>
      <c r="BP47" s="263"/>
      <c r="BQ47" s="263"/>
      <c r="BR47" s="180"/>
      <c r="BS47" s="263" t="s">
        <v>30</v>
      </c>
      <c r="BT47" s="98"/>
      <c r="BU47" s="178"/>
      <c r="BV47" s="175"/>
      <c r="BW47" s="98"/>
      <c r="BX47" s="98"/>
      <c r="BY47" s="263"/>
      <c r="BZ47" s="98"/>
      <c r="CA47" s="98"/>
      <c r="CB47" s="263"/>
      <c r="CC47" s="98" t="s">
        <v>31</v>
      </c>
      <c r="CD47" s="98"/>
      <c r="CE47" s="98"/>
      <c r="CF47" s="98"/>
      <c r="CG47" s="263"/>
      <c r="CH47" s="98"/>
      <c r="CI47" s="179"/>
      <c r="CJ47" s="179"/>
      <c r="CK47" s="98"/>
      <c r="CL47" s="179"/>
      <c r="CM47" s="446" t="s">
        <v>32</v>
      </c>
      <c r="CN47" s="98"/>
      <c r="CO47" s="179"/>
      <c r="CP47" s="98"/>
      <c r="CQ47" s="263"/>
      <c r="CR47" s="178"/>
      <c r="CS47" s="515"/>
      <c r="CT47" s="181"/>
      <c r="CU47" s="98"/>
      <c r="CV47" s="263"/>
      <c r="CW47" s="263"/>
      <c r="CX47" s="224" t="s">
        <v>204</v>
      </c>
      <c r="CY47" s="224" t="s">
        <v>174</v>
      </c>
      <c r="CZ47" s="98"/>
      <c r="DA47" s="98"/>
      <c r="DB47" s="263"/>
      <c r="DC47" s="263"/>
      <c r="DD47" s="263"/>
      <c r="DE47" s="263"/>
      <c r="DF47" s="263"/>
      <c r="DG47" s="263"/>
      <c r="DH47" s="176"/>
      <c r="DI47" s="263"/>
      <c r="DJ47" s="263"/>
      <c r="DK47" s="263"/>
      <c r="DL47" s="280"/>
      <c r="DM47" s="267"/>
      <c r="DN47" s="263"/>
      <c r="DO47" s="263"/>
      <c r="DP47" s="263"/>
      <c r="DQ47" s="263"/>
      <c r="DR47" s="263"/>
      <c r="DS47" s="263"/>
      <c r="DT47" s="263"/>
      <c r="DU47" s="263"/>
      <c r="DV47" s="322"/>
      <c r="DW47" s="451"/>
      <c r="DX47" s="243">
        <f>(COUNTA(L47:BD47)+ COUNTA(BE47:CT47)+COUNTA(DB47))*3</f>
        <v>24</v>
      </c>
      <c r="DY47" s="42">
        <v>24</v>
      </c>
      <c r="DZ47" s="38">
        <f t="shared" si="66"/>
        <v>48</v>
      </c>
      <c r="EA47" s="377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</row>
    <row r="48" spans="1:150" s="113" customFormat="1" ht="32.25" customHeight="1" thickBot="1" x14ac:dyDescent="0.4">
      <c r="A48" s="122">
        <v>5496</v>
      </c>
      <c r="B48" s="122" t="s">
        <v>93</v>
      </c>
      <c r="C48" s="542" t="s">
        <v>94</v>
      </c>
      <c r="D48" s="545">
        <v>496</v>
      </c>
      <c r="E48" s="433">
        <v>19</v>
      </c>
      <c r="F48" s="546" t="s">
        <v>35</v>
      </c>
      <c r="G48" s="443"/>
      <c r="H48" s="212"/>
      <c r="I48" s="213"/>
      <c r="J48" s="554"/>
      <c r="K48" s="456"/>
      <c r="L48" s="268"/>
      <c r="M48" s="214"/>
      <c r="N48" s="214"/>
      <c r="O48" s="214" t="s">
        <v>25</v>
      </c>
      <c r="P48" s="269"/>
      <c r="Q48" s="214"/>
      <c r="R48" s="214"/>
      <c r="S48" s="214"/>
      <c r="T48" s="214"/>
      <c r="U48" s="214"/>
      <c r="V48" s="214"/>
      <c r="W48" s="214"/>
      <c r="X48" s="214"/>
      <c r="Y48" s="269" t="s">
        <v>26</v>
      </c>
      <c r="Z48" s="214"/>
      <c r="AA48" s="214"/>
      <c r="AB48" s="214"/>
      <c r="AC48" s="214"/>
      <c r="AD48" s="555"/>
      <c r="AE48" s="373"/>
      <c r="AF48" s="214"/>
      <c r="AG48" s="214"/>
      <c r="AH48" s="214"/>
      <c r="AI48" s="214" t="s">
        <v>27</v>
      </c>
      <c r="AJ48" s="214"/>
      <c r="AK48" s="216"/>
      <c r="AL48" s="556"/>
      <c r="AM48" s="216"/>
      <c r="AN48" s="278"/>
      <c r="AO48" s="214"/>
      <c r="AP48" s="214"/>
      <c r="AQ48" s="214"/>
      <c r="AR48" s="216"/>
      <c r="AS48" s="269" t="s">
        <v>28</v>
      </c>
      <c r="AT48" s="269"/>
      <c r="AU48" s="414"/>
      <c r="AV48" s="557"/>
      <c r="AW48" s="278"/>
      <c r="AX48" s="216"/>
      <c r="AY48" s="555"/>
      <c r="AZ48" s="373"/>
      <c r="BA48" s="214"/>
      <c r="BB48" s="214"/>
      <c r="BC48" s="214" t="s">
        <v>29</v>
      </c>
      <c r="BD48" s="214"/>
      <c r="BE48" s="214"/>
      <c r="BF48" s="214"/>
      <c r="BG48" s="214"/>
      <c r="BH48" s="214"/>
      <c r="BI48" s="214"/>
      <c r="BJ48" s="213"/>
      <c r="BK48" s="213"/>
      <c r="BL48" s="213"/>
      <c r="BM48" s="213"/>
      <c r="BN48" s="213"/>
      <c r="BO48" s="214"/>
      <c r="BP48" s="269"/>
      <c r="BQ48" s="269"/>
      <c r="BR48" s="346"/>
      <c r="BS48" s="269"/>
      <c r="BT48" s="214"/>
      <c r="BU48" s="215"/>
      <c r="BV48" s="212"/>
      <c r="BW48" s="214" t="s">
        <v>30</v>
      </c>
      <c r="BX48" s="214"/>
      <c r="BY48" s="269"/>
      <c r="BZ48" s="214"/>
      <c r="CA48" s="214"/>
      <c r="CB48" s="269"/>
      <c r="CC48" s="214"/>
      <c r="CD48" s="214"/>
      <c r="CE48" s="214"/>
      <c r="CF48" s="214"/>
      <c r="CG48" s="269" t="s">
        <v>31</v>
      </c>
      <c r="CH48" s="214"/>
      <c r="CI48" s="216"/>
      <c r="CJ48" s="214"/>
      <c r="CK48" s="216"/>
      <c r="CL48" s="216"/>
      <c r="CM48" s="214"/>
      <c r="CN48" s="214"/>
      <c r="CO48" s="216"/>
      <c r="CP48" s="216"/>
      <c r="CQ48" s="269" t="s">
        <v>32</v>
      </c>
      <c r="CR48" s="215"/>
      <c r="CS48" s="558"/>
      <c r="CT48" s="217"/>
      <c r="CU48" s="217"/>
      <c r="CV48" s="269"/>
      <c r="CW48" s="269"/>
      <c r="CX48" s="559" t="s">
        <v>204</v>
      </c>
      <c r="CY48" s="559" t="s">
        <v>174</v>
      </c>
      <c r="CZ48" s="214"/>
      <c r="DA48" s="217"/>
      <c r="DB48" s="269"/>
      <c r="DC48" s="269"/>
      <c r="DD48" s="269"/>
      <c r="DE48" s="269"/>
      <c r="DF48" s="269"/>
      <c r="DG48" s="269"/>
      <c r="DH48" s="213"/>
      <c r="DI48" s="269"/>
      <c r="DJ48" s="269"/>
      <c r="DK48" s="269"/>
      <c r="DL48" s="368"/>
      <c r="DM48" s="268"/>
      <c r="DN48" s="269"/>
      <c r="DO48" s="269"/>
      <c r="DP48" s="269"/>
      <c r="DQ48" s="269"/>
      <c r="DR48" s="269"/>
      <c r="DS48" s="269"/>
      <c r="DT48" s="269"/>
      <c r="DU48" s="269"/>
      <c r="DV48" s="324"/>
      <c r="DW48" s="453"/>
      <c r="DX48" s="347">
        <f>(COUNTA(L48:BD48)+ COUNTA(BE48:CT48)+COUNTA(DB48))*2</f>
        <v>16</v>
      </c>
      <c r="DY48" s="133">
        <v>22</v>
      </c>
      <c r="DZ48" s="44">
        <f t="shared" si="66"/>
        <v>38</v>
      </c>
      <c r="EA48" s="377"/>
      <c r="EB48" s="151"/>
      <c r="EC48" s="151"/>
      <c r="ED48" s="151"/>
      <c r="EE48" s="151"/>
      <c r="EF48" s="151"/>
      <c r="EG48" s="151"/>
      <c r="EH48" s="151"/>
      <c r="EI48" s="151"/>
      <c r="EJ48" s="151"/>
      <c r="EK48" s="151"/>
      <c r="EL48" s="151"/>
      <c r="EM48" s="151"/>
      <c r="EN48" s="151"/>
      <c r="EO48" s="151"/>
      <c r="EP48" s="151"/>
      <c r="EQ48" s="151"/>
      <c r="ER48" s="151"/>
      <c r="ES48" s="151"/>
      <c r="ET48" s="151"/>
    </row>
    <row r="49" spans="1:150" s="104" customFormat="1" ht="31.5" customHeight="1" x14ac:dyDescent="0.35">
      <c r="A49" s="288">
        <v>6496</v>
      </c>
      <c r="B49" s="207" t="s">
        <v>123</v>
      </c>
      <c r="C49" s="547" t="s">
        <v>124</v>
      </c>
      <c r="D49" s="129">
        <v>496</v>
      </c>
      <c r="E49" s="245">
        <v>28</v>
      </c>
      <c r="F49" s="548" t="s">
        <v>23</v>
      </c>
      <c r="G49" s="170"/>
      <c r="H49" s="170"/>
      <c r="I49" s="171"/>
      <c r="J49" s="444"/>
      <c r="K49" s="454"/>
      <c r="L49" s="265" t="s">
        <v>25</v>
      </c>
      <c r="M49" s="97"/>
      <c r="N49" s="97"/>
      <c r="O49" s="97"/>
      <c r="P49" s="266"/>
      <c r="Q49" s="97"/>
      <c r="R49" s="97"/>
      <c r="S49" s="97"/>
      <c r="T49" s="97"/>
      <c r="U49" s="97"/>
      <c r="V49" s="97" t="s">
        <v>26</v>
      </c>
      <c r="W49" s="97"/>
      <c r="X49" s="97"/>
      <c r="Y49" s="266"/>
      <c r="Z49" s="97"/>
      <c r="AA49" s="97"/>
      <c r="AB49" s="97"/>
      <c r="AC49" s="97"/>
      <c r="AD49" s="509"/>
      <c r="AE49" s="371"/>
      <c r="AF49" s="97" t="s">
        <v>27</v>
      </c>
      <c r="AG49" s="97"/>
      <c r="AH49" s="173"/>
      <c r="AI49" s="97"/>
      <c r="AJ49" s="173"/>
      <c r="AK49" s="97"/>
      <c r="AL49" s="173"/>
      <c r="AM49" s="97"/>
      <c r="AN49" s="266"/>
      <c r="AO49" s="97"/>
      <c r="AP49" s="97" t="s">
        <v>28</v>
      </c>
      <c r="AQ49" s="97"/>
      <c r="AR49" s="97"/>
      <c r="AS49" s="266"/>
      <c r="AT49" s="266"/>
      <c r="AU49" s="171"/>
      <c r="AV49" s="266"/>
      <c r="AW49" s="266"/>
      <c r="AX49" s="97"/>
      <c r="AY49" s="509"/>
      <c r="AZ49" s="371" t="s">
        <v>29</v>
      </c>
      <c r="BA49" s="97"/>
      <c r="BB49" s="97"/>
      <c r="BC49" s="97"/>
      <c r="BD49" s="97"/>
      <c r="BE49" s="97"/>
      <c r="BF49" s="97"/>
      <c r="BG49" s="97"/>
      <c r="BH49" s="97"/>
      <c r="BI49" s="97"/>
      <c r="BJ49" s="171"/>
      <c r="BK49" s="171"/>
      <c r="BL49" s="171"/>
      <c r="BM49" s="171"/>
      <c r="BN49" s="171"/>
      <c r="BO49" s="97"/>
      <c r="BP49" s="266"/>
      <c r="BQ49" s="266"/>
      <c r="BR49" s="97"/>
      <c r="BS49" s="266"/>
      <c r="BT49" s="97" t="s">
        <v>30</v>
      </c>
      <c r="BU49" s="172"/>
      <c r="BV49" s="170"/>
      <c r="BW49" s="97"/>
      <c r="BX49" s="97"/>
      <c r="BY49" s="266"/>
      <c r="BZ49" s="173"/>
      <c r="CA49" s="97"/>
      <c r="CB49" s="266"/>
      <c r="CC49" s="97"/>
      <c r="CD49" s="97" t="s">
        <v>31</v>
      </c>
      <c r="CE49" s="97"/>
      <c r="CF49" s="174"/>
      <c r="CG49" s="266"/>
      <c r="CH49" s="174"/>
      <c r="CI49" s="97"/>
      <c r="CJ49" s="174"/>
      <c r="CK49" s="97"/>
      <c r="CL49" s="97"/>
      <c r="CM49" s="97"/>
      <c r="CN49" s="97" t="s">
        <v>32</v>
      </c>
      <c r="CO49" s="97"/>
      <c r="CP49" s="174"/>
      <c r="CQ49" s="266"/>
      <c r="CR49" s="336"/>
      <c r="CS49" s="514"/>
      <c r="CT49" s="174"/>
      <c r="CU49" s="174"/>
      <c r="CV49" s="266"/>
      <c r="CW49" s="266"/>
      <c r="CX49" s="223" t="s">
        <v>204</v>
      </c>
      <c r="CY49" s="223" t="s">
        <v>174</v>
      </c>
      <c r="CZ49" s="97"/>
      <c r="DA49" s="97"/>
      <c r="DB49" s="97"/>
      <c r="DC49" s="97"/>
      <c r="DD49" s="97"/>
      <c r="DE49" s="97"/>
      <c r="DF49" s="266"/>
      <c r="DG49" s="266"/>
      <c r="DH49" s="171"/>
      <c r="DI49" s="266"/>
      <c r="DJ49" s="266"/>
      <c r="DK49" s="266"/>
      <c r="DL49" s="279"/>
      <c r="DM49" s="265"/>
      <c r="DN49" s="266"/>
      <c r="DO49" s="266"/>
      <c r="DP49" s="266"/>
      <c r="DQ49" s="266"/>
      <c r="DR49" s="266"/>
      <c r="DS49" s="266"/>
      <c r="DT49" s="266"/>
      <c r="DU49" s="266"/>
      <c r="DV49" s="321"/>
      <c r="DW49" s="450"/>
      <c r="DX49" s="242">
        <f>(COUNTA(L49:BD49)+ COUNTA(BE49:CT49)+COUNTA(DB49))*3</f>
        <v>24</v>
      </c>
      <c r="DY49" s="164">
        <v>24</v>
      </c>
      <c r="DZ49" s="103">
        <f t="shared" ref="DZ49:DZ53" si="67">SUM(DX49:DY49)</f>
        <v>48</v>
      </c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</row>
    <row r="50" spans="1:150" s="104" customFormat="1" ht="31.5" customHeight="1" x14ac:dyDescent="0.35">
      <c r="A50" s="289">
        <v>6496</v>
      </c>
      <c r="B50" s="120" t="s">
        <v>118</v>
      </c>
      <c r="C50" s="496" t="s">
        <v>119</v>
      </c>
      <c r="D50" s="101">
        <v>496</v>
      </c>
      <c r="E50" s="552">
        <v>28</v>
      </c>
      <c r="F50" s="549" t="s">
        <v>23</v>
      </c>
      <c r="G50" s="175"/>
      <c r="H50" s="175"/>
      <c r="I50" s="176"/>
      <c r="J50" s="507"/>
      <c r="K50" s="455"/>
      <c r="L50" s="267"/>
      <c r="M50" s="98"/>
      <c r="N50" s="98"/>
      <c r="O50" s="98"/>
      <c r="P50" s="263"/>
      <c r="Q50" s="98" t="s">
        <v>25</v>
      </c>
      <c r="R50" s="98"/>
      <c r="S50" s="98"/>
      <c r="T50" s="98"/>
      <c r="U50" s="98"/>
      <c r="V50" s="98"/>
      <c r="W50" s="98"/>
      <c r="X50" s="98"/>
      <c r="Y50" s="263"/>
      <c r="Z50" s="98"/>
      <c r="AA50" s="98" t="s">
        <v>26</v>
      </c>
      <c r="AB50" s="98"/>
      <c r="AC50" s="98"/>
      <c r="AD50" s="99"/>
      <c r="AE50" s="372"/>
      <c r="AF50" s="98"/>
      <c r="AG50" s="98"/>
      <c r="AH50" s="98"/>
      <c r="AI50" s="98"/>
      <c r="AJ50" s="98"/>
      <c r="AK50" s="98" t="s">
        <v>27</v>
      </c>
      <c r="AL50" s="98"/>
      <c r="AM50" s="98"/>
      <c r="AN50" s="263"/>
      <c r="AO50" s="179"/>
      <c r="AP50" s="98"/>
      <c r="AQ50" s="98"/>
      <c r="AR50" s="98"/>
      <c r="AS50" s="263"/>
      <c r="AT50" s="263"/>
      <c r="AU50" s="176"/>
      <c r="AV50" s="263"/>
      <c r="AW50" s="263"/>
      <c r="AX50" s="98"/>
      <c r="AY50" s="99"/>
      <c r="AZ50" s="372"/>
      <c r="BA50" s="98"/>
      <c r="BB50" s="98"/>
      <c r="BC50" s="98"/>
      <c r="BD50" s="98"/>
      <c r="BE50" s="98" t="s">
        <v>28</v>
      </c>
      <c r="BF50" s="98"/>
      <c r="BG50" s="98"/>
      <c r="BH50" s="98"/>
      <c r="BI50" s="98"/>
      <c r="BJ50" s="176"/>
      <c r="BK50" s="176"/>
      <c r="BL50" s="176"/>
      <c r="BM50" s="176"/>
      <c r="BN50" s="176"/>
      <c r="BO50" s="98" t="s">
        <v>29</v>
      </c>
      <c r="BP50" s="263"/>
      <c r="BQ50" s="263"/>
      <c r="BR50" s="180"/>
      <c r="BS50" s="263"/>
      <c r="BT50" s="98"/>
      <c r="BU50" s="178"/>
      <c r="BV50" s="175"/>
      <c r="BW50" s="98"/>
      <c r="BX50" s="98"/>
      <c r="BY50" s="263" t="s">
        <v>30</v>
      </c>
      <c r="BZ50" s="98"/>
      <c r="CA50" s="98"/>
      <c r="CB50" s="282"/>
      <c r="CC50" s="181"/>
      <c r="CD50" s="98"/>
      <c r="CE50" s="181"/>
      <c r="CF50" s="98"/>
      <c r="CG50" s="263"/>
      <c r="CH50" s="98"/>
      <c r="CI50" s="98" t="s">
        <v>31</v>
      </c>
      <c r="CJ50" s="98"/>
      <c r="CK50" s="98"/>
      <c r="CL50" s="98"/>
      <c r="CM50" s="98"/>
      <c r="CN50" s="98"/>
      <c r="CO50" s="98"/>
      <c r="CP50" s="98"/>
      <c r="CQ50" s="263"/>
      <c r="CR50" s="178"/>
      <c r="CS50" s="512"/>
      <c r="CT50" s="98" t="s">
        <v>32</v>
      </c>
      <c r="CU50" s="98"/>
      <c r="CV50" s="263"/>
      <c r="CW50" s="263"/>
      <c r="CX50" s="224" t="s">
        <v>204</v>
      </c>
      <c r="CY50" s="224" t="s">
        <v>174</v>
      </c>
      <c r="CZ50" s="98"/>
      <c r="DA50" s="179"/>
      <c r="DB50" s="263"/>
      <c r="DC50" s="263"/>
      <c r="DD50" s="263"/>
      <c r="DE50" s="263"/>
      <c r="DF50" s="263"/>
      <c r="DG50" s="263"/>
      <c r="DH50" s="176"/>
      <c r="DI50" s="263"/>
      <c r="DJ50" s="263"/>
      <c r="DK50" s="263"/>
      <c r="DL50" s="280"/>
      <c r="DM50" s="267"/>
      <c r="DN50" s="263"/>
      <c r="DO50" s="263"/>
      <c r="DP50" s="263"/>
      <c r="DQ50" s="263"/>
      <c r="DR50" s="263"/>
      <c r="DS50" s="263"/>
      <c r="DT50" s="263"/>
      <c r="DU50" s="263"/>
      <c r="DV50" s="322"/>
      <c r="DW50" s="451"/>
      <c r="DX50" s="243">
        <f>(COUNTA(L50:BD50)+ COUNTA(BE50:CT50)+COUNTA(DB50))*3</f>
        <v>24</v>
      </c>
      <c r="DY50" s="42">
        <v>24</v>
      </c>
      <c r="DZ50" s="205">
        <f t="shared" si="67"/>
        <v>48</v>
      </c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</row>
    <row r="51" spans="1:150" s="104" customFormat="1" ht="15.75" customHeight="1" x14ac:dyDescent="0.35">
      <c r="A51" s="289">
        <v>6496</v>
      </c>
      <c r="B51" s="120" t="s">
        <v>125</v>
      </c>
      <c r="C51" s="496" t="s">
        <v>126</v>
      </c>
      <c r="D51" s="101">
        <v>496</v>
      </c>
      <c r="E51" s="552">
        <v>28</v>
      </c>
      <c r="F51" s="549" t="s">
        <v>23</v>
      </c>
      <c r="G51" s="175"/>
      <c r="H51" s="175"/>
      <c r="I51" s="176"/>
      <c r="J51" s="507"/>
      <c r="K51" s="455"/>
      <c r="L51" s="267"/>
      <c r="M51" s="98" t="s">
        <v>25</v>
      </c>
      <c r="N51" s="98"/>
      <c r="O51" s="98"/>
      <c r="P51" s="263"/>
      <c r="Q51" s="98"/>
      <c r="R51" s="98"/>
      <c r="S51" s="98"/>
      <c r="T51" s="98"/>
      <c r="U51" s="98"/>
      <c r="V51" s="98"/>
      <c r="W51" s="98" t="s">
        <v>26</v>
      </c>
      <c r="X51" s="98"/>
      <c r="Y51" s="263"/>
      <c r="Z51" s="98"/>
      <c r="AA51" s="98"/>
      <c r="AB51" s="98"/>
      <c r="AC51" s="98"/>
      <c r="AD51" s="99"/>
      <c r="AE51" s="372"/>
      <c r="AF51" s="98"/>
      <c r="AG51" s="98" t="s">
        <v>27</v>
      </c>
      <c r="AH51" s="98"/>
      <c r="AI51" s="98"/>
      <c r="AJ51" s="98"/>
      <c r="AK51" s="179"/>
      <c r="AL51" s="98"/>
      <c r="AM51" s="98"/>
      <c r="AN51" s="263"/>
      <c r="AO51" s="98"/>
      <c r="AP51" s="179"/>
      <c r="AQ51" s="98" t="s">
        <v>28</v>
      </c>
      <c r="AR51" s="98"/>
      <c r="AS51" s="263"/>
      <c r="AT51" s="263"/>
      <c r="AU51" s="182"/>
      <c r="AV51" s="263"/>
      <c r="AW51" s="263"/>
      <c r="AX51" s="98"/>
      <c r="AY51" s="99"/>
      <c r="AZ51" s="372"/>
      <c r="BA51" s="98" t="s">
        <v>29</v>
      </c>
      <c r="BB51" s="98"/>
      <c r="BC51" s="98"/>
      <c r="BD51" s="98"/>
      <c r="BE51" s="98"/>
      <c r="BF51" s="98"/>
      <c r="BG51" s="98"/>
      <c r="BH51" s="98"/>
      <c r="BI51" s="98"/>
      <c r="BJ51" s="176"/>
      <c r="BK51" s="176"/>
      <c r="BL51" s="176"/>
      <c r="BM51" s="176"/>
      <c r="BN51" s="176"/>
      <c r="BO51" s="98"/>
      <c r="BP51" s="263"/>
      <c r="BQ51" s="263"/>
      <c r="BR51" s="446"/>
      <c r="BS51" s="263"/>
      <c r="BT51" s="98"/>
      <c r="BU51" s="178" t="s">
        <v>30</v>
      </c>
      <c r="BV51" s="175"/>
      <c r="BW51" s="98"/>
      <c r="BX51" s="98"/>
      <c r="BY51" s="263"/>
      <c r="BZ51" s="98"/>
      <c r="CA51" s="98"/>
      <c r="CB51" s="263"/>
      <c r="CC51" s="98"/>
      <c r="CD51" s="98"/>
      <c r="CE51" s="98" t="s">
        <v>31</v>
      </c>
      <c r="CF51" s="98"/>
      <c r="CG51" s="263"/>
      <c r="CH51" s="98"/>
      <c r="CI51" s="179"/>
      <c r="CJ51" s="98"/>
      <c r="CK51" s="98"/>
      <c r="CL51" s="98"/>
      <c r="CM51" s="98"/>
      <c r="CN51" s="98"/>
      <c r="CO51" s="98" t="s">
        <v>32</v>
      </c>
      <c r="CP51" s="98"/>
      <c r="CQ51" s="263"/>
      <c r="CR51" s="178"/>
      <c r="CS51" s="512"/>
      <c r="CT51" s="98"/>
      <c r="CU51" s="98"/>
      <c r="CV51" s="263"/>
      <c r="CW51" s="263"/>
      <c r="CX51" s="224" t="s">
        <v>204</v>
      </c>
      <c r="CY51" s="224" t="s">
        <v>174</v>
      </c>
      <c r="CZ51" s="98"/>
      <c r="DA51" s="98"/>
      <c r="DB51" s="263"/>
      <c r="DC51" s="263"/>
      <c r="DD51" s="263"/>
      <c r="DE51" s="263"/>
      <c r="DF51" s="263"/>
      <c r="DG51" s="263"/>
      <c r="DH51" s="176"/>
      <c r="DI51" s="263"/>
      <c r="DJ51" s="263"/>
      <c r="DK51" s="263"/>
      <c r="DL51" s="280"/>
      <c r="DM51" s="267"/>
      <c r="DN51" s="263"/>
      <c r="DO51" s="263"/>
      <c r="DP51" s="263"/>
      <c r="DQ51" s="263"/>
      <c r="DR51" s="263"/>
      <c r="DS51" s="263"/>
      <c r="DT51" s="263"/>
      <c r="DU51" s="263"/>
      <c r="DV51" s="322"/>
      <c r="DW51" s="451"/>
      <c r="DX51" s="243">
        <f>(COUNTA(L51:BD51)+ COUNTA(BE51:CT51)+COUNTA(DB51))*3</f>
        <v>24</v>
      </c>
      <c r="DY51" s="42">
        <v>24</v>
      </c>
      <c r="DZ51" s="205">
        <f t="shared" si="67"/>
        <v>48</v>
      </c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</row>
    <row r="52" spans="1:150" s="104" customFormat="1" ht="35.25" customHeight="1" x14ac:dyDescent="0.35">
      <c r="A52" s="289">
        <v>6496</v>
      </c>
      <c r="B52" s="120" t="s">
        <v>127</v>
      </c>
      <c r="C52" s="496" t="s">
        <v>128</v>
      </c>
      <c r="D52" s="101">
        <v>496</v>
      </c>
      <c r="E52" s="552">
        <v>28</v>
      </c>
      <c r="F52" s="549" t="s">
        <v>23</v>
      </c>
      <c r="G52" s="175"/>
      <c r="H52" s="175"/>
      <c r="I52" s="176"/>
      <c r="J52" s="507"/>
      <c r="K52" s="455"/>
      <c r="L52" s="267"/>
      <c r="M52" s="98"/>
      <c r="N52" s="98" t="s">
        <v>25</v>
      </c>
      <c r="O52" s="98"/>
      <c r="P52" s="263"/>
      <c r="Q52" s="98"/>
      <c r="R52" s="98"/>
      <c r="S52" s="98"/>
      <c r="T52" s="98"/>
      <c r="U52" s="98"/>
      <c r="V52" s="98"/>
      <c r="W52" s="98"/>
      <c r="X52" s="98" t="s">
        <v>26</v>
      </c>
      <c r="Y52" s="263"/>
      <c r="Z52" s="98"/>
      <c r="AA52" s="98"/>
      <c r="AB52" s="179"/>
      <c r="AC52" s="179"/>
      <c r="AD52" s="510"/>
      <c r="AE52" s="372"/>
      <c r="AF52" s="98"/>
      <c r="AG52" s="98"/>
      <c r="AH52" s="98" t="s">
        <v>27</v>
      </c>
      <c r="AI52" s="98"/>
      <c r="AJ52" s="98"/>
      <c r="AK52" s="179"/>
      <c r="AL52" s="179"/>
      <c r="AM52" s="179"/>
      <c r="AN52" s="263"/>
      <c r="AO52" s="98"/>
      <c r="AP52" s="98"/>
      <c r="AQ52" s="98"/>
      <c r="AR52" s="98" t="s">
        <v>28</v>
      </c>
      <c r="AS52" s="263"/>
      <c r="AT52" s="263"/>
      <c r="AU52" s="176"/>
      <c r="AV52" s="263"/>
      <c r="AW52" s="263"/>
      <c r="AX52" s="98"/>
      <c r="AY52" s="99"/>
      <c r="AZ52" s="372"/>
      <c r="BA52" s="98"/>
      <c r="BB52" s="98" t="s">
        <v>29</v>
      </c>
      <c r="BC52" s="98"/>
      <c r="BD52" s="98"/>
      <c r="BE52" s="98"/>
      <c r="BF52" s="98"/>
      <c r="BG52" s="98"/>
      <c r="BH52" s="98"/>
      <c r="BI52" s="98"/>
      <c r="BJ52" s="176"/>
      <c r="BK52" s="176"/>
      <c r="BL52" s="176"/>
      <c r="BM52" s="176"/>
      <c r="BN52" s="176"/>
      <c r="BO52" s="98"/>
      <c r="BP52" s="263"/>
      <c r="BQ52" s="263"/>
      <c r="BR52" s="446"/>
      <c r="BS52" s="263"/>
      <c r="BT52" s="98"/>
      <c r="BU52" s="285"/>
      <c r="BV52" s="512"/>
      <c r="BW52" s="179"/>
      <c r="BX52" s="98"/>
      <c r="BY52" s="276"/>
      <c r="BZ52" s="179"/>
      <c r="CA52" s="179"/>
      <c r="CB52" s="263"/>
      <c r="CC52" s="98"/>
      <c r="CD52" s="98"/>
      <c r="CE52" s="181"/>
      <c r="CF52" s="98" t="s">
        <v>30</v>
      </c>
      <c r="CG52" s="282"/>
      <c r="CH52" s="98"/>
      <c r="CI52" s="181"/>
      <c r="CJ52" s="181"/>
      <c r="CK52" s="181"/>
      <c r="CL52" s="98"/>
      <c r="CM52" s="98"/>
      <c r="CN52" s="98"/>
      <c r="CO52" s="98"/>
      <c r="CP52" s="98" t="s">
        <v>31</v>
      </c>
      <c r="CQ52" s="263"/>
      <c r="CR52" s="178"/>
      <c r="CS52" s="512"/>
      <c r="CT52" s="179"/>
      <c r="CU52" s="98" t="s">
        <v>32</v>
      </c>
      <c r="CV52" s="263"/>
      <c r="CW52" s="263"/>
      <c r="CX52" s="224" t="s">
        <v>204</v>
      </c>
      <c r="CY52" s="224" t="s">
        <v>174</v>
      </c>
      <c r="CZ52" s="98"/>
      <c r="DA52" s="179"/>
      <c r="DB52" s="263"/>
      <c r="DC52" s="263"/>
      <c r="DD52" s="263"/>
      <c r="DE52" s="263"/>
      <c r="DF52" s="263"/>
      <c r="DG52" s="263"/>
      <c r="DH52" s="176"/>
      <c r="DI52" s="263"/>
      <c r="DJ52" s="263"/>
      <c r="DK52" s="263"/>
      <c r="DL52" s="280"/>
      <c r="DM52" s="267"/>
      <c r="DN52" s="263"/>
      <c r="DO52" s="263"/>
      <c r="DP52" s="263"/>
      <c r="DQ52" s="263"/>
      <c r="DR52" s="263"/>
      <c r="DS52" s="263"/>
      <c r="DT52" s="263"/>
      <c r="DU52" s="263"/>
      <c r="DV52" s="322"/>
      <c r="DW52" s="451"/>
      <c r="DX52" s="243">
        <f>(COUNTA(L52:BD52)+ COUNTA(BE52:CU52)+COUNTA(DB52))*3</f>
        <v>24</v>
      </c>
      <c r="DY52" s="42">
        <v>24</v>
      </c>
      <c r="DZ52" s="205">
        <f t="shared" si="67"/>
        <v>48</v>
      </c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</row>
    <row r="53" spans="1:150" s="104" customFormat="1" ht="15.75" customHeight="1" x14ac:dyDescent="0.35">
      <c r="A53" s="289">
        <v>6496</v>
      </c>
      <c r="B53" s="120" t="s">
        <v>122</v>
      </c>
      <c r="C53" s="496" t="s">
        <v>121</v>
      </c>
      <c r="D53" s="102">
        <v>496</v>
      </c>
      <c r="E53" s="552">
        <v>28</v>
      </c>
      <c r="F53" s="549" t="s">
        <v>23</v>
      </c>
      <c r="G53" s="175"/>
      <c r="H53" s="175"/>
      <c r="I53" s="176"/>
      <c r="J53" s="507"/>
      <c r="K53" s="455"/>
      <c r="L53" s="267"/>
      <c r="M53" s="98"/>
      <c r="N53" s="98"/>
      <c r="O53" s="98"/>
      <c r="P53" s="263"/>
      <c r="Q53" s="98"/>
      <c r="R53" s="98"/>
      <c r="S53" s="98" t="s">
        <v>25</v>
      </c>
      <c r="T53" s="98"/>
      <c r="U53" s="98"/>
      <c r="V53" s="98"/>
      <c r="W53" s="98"/>
      <c r="X53" s="98"/>
      <c r="Y53" s="263"/>
      <c r="Z53" s="98"/>
      <c r="AA53" s="98"/>
      <c r="AB53" s="184"/>
      <c r="AC53" s="98" t="s">
        <v>26</v>
      </c>
      <c r="AD53" s="183"/>
      <c r="AE53" s="372"/>
      <c r="AF53" s="98"/>
      <c r="AG53" s="98"/>
      <c r="AH53" s="98"/>
      <c r="AI53" s="98"/>
      <c r="AJ53" s="98"/>
      <c r="AK53" s="98"/>
      <c r="AL53" s="98"/>
      <c r="AM53" s="98" t="s">
        <v>27</v>
      </c>
      <c r="AN53" s="263"/>
      <c r="AO53" s="98"/>
      <c r="AP53" s="98"/>
      <c r="AQ53" s="98"/>
      <c r="AR53" s="98"/>
      <c r="AS53" s="263"/>
      <c r="AT53" s="263"/>
      <c r="AU53" s="176"/>
      <c r="AV53" s="263"/>
      <c r="AW53" s="263" t="s">
        <v>28</v>
      </c>
      <c r="AX53" s="98"/>
      <c r="AY53" s="99"/>
      <c r="AZ53" s="372"/>
      <c r="BA53" s="98"/>
      <c r="BB53" s="98"/>
      <c r="BC53" s="98"/>
      <c r="BD53" s="98"/>
      <c r="BE53" s="98"/>
      <c r="BF53" s="98"/>
      <c r="BG53" s="98" t="s">
        <v>29</v>
      </c>
      <c r="BH53" s="98"/>
      <c r="BI53" s="98"/>
      <c r="BJ53" s="176"/>
      <c r="BK53" s="176"/>
      <c r="BL53" s="176"/>
      <c r="BM53" s="176"/>
      <c r="BN53" s="176"/>
      <c r="BO53" s="98"/>
      <c r="BP53" s="263"/>
      <c r="BQ53" s="263" t="s">
        <v>30</v>
      </c>
      <c r="BR53" s="180"/>
      <c r="BS53" s="263"/>
      <c r="BT53" s="98"/>
      <c r="BU53" s="178"/>
      <c r="BV53" s="175"/>
      <c r="BW53" s="98"/>
      <c r="BX53" s="98"/>
      <c r="BY53" s="263"/>
      <c r="BZ53" s="179"/>
      <c r="CA53" s="98" t="s">
        <v>31</v>
      </c>
      <c r="CB53" s="276"/>
      <c r="CC53" s="98"/>
      <c r="CD53" s="98"/>
      <c r="CE53" s="98"/>
      <c r="CF53" s="98"/>
      <c r="CG53" s="263"/>
      <c r="CH53" s="181"/>
      <c r="CI53" s="98"/>
      <c r="CJ53" s="181"/>
      <c r="CK53" s="447" t="s">
        <v>32</v>
      </c>
      <c r="CL53" s="181"/>
      <c r="CM53" s="446"/>
      <c r="CN53" s="98"/>
      <c r="CO53" s="98"/>
      <c r="CP53" s="98"/>
      <c r="CQ53" s="263"/>
      <c r="CR53" s="513"/>
      <c r="CS53" s="175"/>
      <c r="CT53" s="98"/>
      <c r="CU53" s="98"/>
      <c r="CV53" s="263"/>
      <c r="CW53" s="263"/>
      <c r="CX53" s="224" t="s">
        <v>204</v>
      </c>
      <c r="CY53" s="224" t="s">
        <v>174</v>
      </c>
      <c r="CZ53" s="98"/>
      <c r="DA53" s="98"/>
      <c r="DB53" s="263"/>
      <c r="DC53" s="263"/>
      <c r="DD53" s="263"/>
      <c r="DE53" s="263"/>
      <c r="DF53" s="263"/>
      <c r="DG53" s="263"/>
      <c r="DH53" s="176"/>
      <c r="DI53" s="263"/>
      <c r="DJ53" s="263"/>
      <c r="DK53" s="263"/>
      <c r="DL53" s="280"/>
      <c r="DM53" s="267"/>
      <c r="DN53" s="263"/>
      <c r="DO53" s="263"/>
      <c r="DP53" s="263"/>
      <c r="DQ53" s="263"/>
      <c r="DR53" s="263"/>
      <c r="DS53" s="263"/>
      <c r="DT53" s="263"/>
      <c r="DU53" s="263"/>
      <c r="DV53" s="322"/>
      <c r="DW53" s="451"/>
      <c r="DX53" s="243">
        <f>(COUNTA(L53:BD53)+ COUNTA(BE53:CT53)+COUNTA(DB53))*3</f>
        <v>24</v>
      </c>
      <c r="DY53" s="42">
        <v>24</v>
      </c>
      <c r="DZ53" s="205">
        <f t="shared" si="67"/>
        <v>48</v>
      </c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</row>
    <row r="54" spans="1:150" s="104" customFormat="1" ht="41.15" customHeight="1" thickBot="1" x14ac:dyDescent="0.4">
      <c r="A54" s="290">
        <v>6496</v>
      </c>
      <c r="B54" s="124" t="s">
        <v>186</v>
      </c>
      <c r="C54" s="664" t="s">
        <v>219</v>
      </c>
      <c r="D54" s="348">
        <v>496</v>
      </c>
      <c r="E54" s="553">
        <v>28</v>
      </c>
      <c r="F54" s="551" t="s">
        <v>23</v>
      </c>
      <c r="G54" s="185"/>
      <c r="H54" s="185"/>
      <c r="I54" s="186"/>
      <c r="J54" s="508"/>
      <c r="K54" s="506"/>
      <c r="L54" s="363"/>
      <c r="M54" s="100"/>
      <c r="N54" s="100"/>
      <c r="O54" s="100"/>
      <c r="P54" s="264"/>
      <c r="Q54" s="100"/>
      <c r="R54" s="100" t="s">
        <v>25</v>
      </c>
      <c r="S54" s="100"/>
      <c r="T54" s="100"/>
      <c r="U54" s="100"/>
      <c r="V54" s="100"/>
      <c r="W54" s="100"/>
      <c r="X54" s="100"/>
      <c r="Y54" s="264"/>
      <c r="Z54" s="100"/>
      <c r="AA54" s="100"/>
      <c r="AB54" s="100" t="s">
        <v>26</v>
      </c>
      <c r="AC54" s="100"/>
      <c r="AD54" s="511"/>
      <c r="AE54" s="445"/>
      <c r="AF54" s="100"/>
      <c r="AG54" s="100"/>
      <c r="AH54" s="100"/>
      <c r="AI54" s="100"/>
      <c r="AJ54" s="100"/>
      <c r="AK54" s="190"/>
      <c r="AL54" s="100" t="s">
        <v>27</v>
      </c>
      <c r="AM54" s="100"/>
      <c r="AN54" s="277"/>
      <c r="AO54" s="100"/>
      <c r="AP54" s="100"/>
      <c r="AQ54" s="190"/>
      <c r="AR54" s="100"/>
      <c r="AS54" s="264"/>
      <c r="AT54" s="264"/>
      <c r="AU54" s="298"/>
      <c r="AV54" s="264" t="s">
        <v>28</v>
      </c>
      <c r="AW54" s="264"/>
      <c r="AX54" s="190"/>
      <c r="AY54" s="511"/>
      <c r="AZ54" s="445"/>
      <c r="BA54" s="100"/>
      <c r="BB54" s="100"/>
      <c r="BC54" s="100"/>
      <c r="BD54" s="100"/>
      <c r="BE54" s="100"/>
      <c r="BF54" s="100" t="s">
        <v>29</v>
      </c>
      <c r="BG54" s="100"/>
      <c r="BH54" s="100"/>
      <c r="BI54" s="100"/>
      <c r="BJ54" s="186"/>
      <c r="BK54" s="186"/>
      <c r="BL54" s="186"/>
      <c r="BM54" s="186"/>
      <c r="BN54" s="186"/>
      <c r="BO54" s="100"/>
      <c r="BP54" s="264" t="s">
        <v>30</v>
      </c>
      <c r="BQ54" s="264"/>
      <c r="BR54" s="191"/>
      <c r="BS54" s="264"/>
      <c r="BT54" s="100"/>
      <c r="BU54" s="188"/>
      <c r="BV54" s="185"/>
      <c r="BW54" s="100"/>
      <c r="BX54" s="100"/>
      <c r="BY54" s="264"/>
      <c r="BZ54" s="100" t="s">
        <v>31</v>
      </c>
      <c r="CA54" s="100"/>
      <c r="CB54" s="264"/>
      <c r="CC54" s="100"/>
      <c r="CD54" s="100"/>
      <c r="CE54" s="100"/>
      <c r="CF54" s="100"/>
      <c r="CG54" s="264"/>
      <c r="CH54" s="100"/>
      <c r="CI54" s="190"/>
      <c r="CJ54" s="100" t="s">
        <v>32</v>
      </c>
      <c r="CK54" s="100"/>
      <c r="CL54" s="190"/>
      <c r="CM54" s="448"/>
      <c r="CN54" s="100"/>
      <c r="CO54" s="190"/>
      <c r="CP54" s="100"/>
      <c r="CQ54" s="264"/>
      <c r="CR54" s="188"/>
      <c r="CS54" s="516"/>
      <c r="CT54" s="192"/>
      <c r="CU54" s="100"/>
      <c r="CV54" s="264"/>
      <c r="CW54" s="264"/>
      <c r="CX54" s="517" t="s">
        <v>204</v>
      </c>
      <c r="CY54" s="517" t="s">
        <v>174</v>
      </c>
      <c r="CZ54" s="100"/>
      <c r="DA54" s="100"/>
      <c r="DB54" s="264"/>
      <c r="DC54" s="264"/>
      <c r="DD54" s="264"/>
      <c r="DE54" s="264"/>
      <c r="DF54" s="264"/>
      <c r="DG54" s="264"/>
      <c r="DH54" s="186"/>
      <c r="DI54" s="264"/>
      <c r="DJ54" s="264"/>
      <c r="DK54" s="264"/>
      <c r="DL54" s="281"/>
      <c r="DM54" s="363"/>
      <c r="DN54" s="264"/>
      <c r="DO54" s="264"/>
      <c r="DP54" s="264"/>
      <c r="DQ54" s="264"/>
      <c r="DR54" s="264"/>
      <c r="DS54" s="264"/>
      <c r="DT54" s="264"/>
      <c r="DU54" s="264"/>
      <c r="DV54" s="323"/>
      <c r="DW54" s="452"/>
      <c r="DX54" s="244">
        <f>(COUNTA(L54:BD54)+ COUNTA(BE54:CT54)+COUNTA(DB54))*3</f>
        <v>24</v>
      </c>
      <c r="DY54" s="560">
        <v>24</v>
      </c>
      <c r="DZ54" s="111">
        <f t="shared" ref="DZ54:DZ67" si="68">SUM(DX54:DY54)</f>
        <v>48</v>
      </c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</row>
    <row r="55" spans="1:150" s="130" customFormat="1" ht="31.5" customHeight="1" x14ac:dyDescent="0.35">
      <c r="A55" s="288">
        <v>7496</v>
      </c>
      <c r="B55" s="207" t="s">
        <v>131</v>
      </c>
      <c r="C55" s="497" t="s">
        <v>132</v>
      </c>
      <c r="D55" s="129">
        <v>496</v>
      </c>
      <c r="E55" s="245">
        <v>26</v>
      </c>
      <c r="F55" s="548" t="s">
        <v>23</v>
      </c>
      <c r="G55" s="170"/>
      <c r="H55" s="170"/>
      <c r="I55" s="171"/>
      <c r="J55" s="444"/>
      <c r="K55" s="454"/>
      <c r="L55" s="265"/>
      <c r="M55" s="97"/>
      <c r="N55" s="97"/>
      <c r="O55" s="97"/>
      <c r="P55" s="266"/>
      <c r="Q55" s="97"/>
      <c r="R55" s="97" t="s">
        <v>25</v>
      </c>
      <c r="S55" s="97"/>
      <c r="T55" s="97"/>
      <c r="U55" s="97"/>
      <c r="V55" s="97"/>
      <c r="W55" s="97"/>
      <c r="X55" s="97"/>
      <c r="Y55" s="266"/>
      <c r="Z55" s="97"/>
      <c r="AA55" s="97"/>
      <c r="AB55" s="97" t="s">
        <v>26</v>
      </c>
      <c r="AC55" s="97"/>
      <c r="AD55" s="509"/>
      <c r="AE55" s="371"/>
      <c r="AF55" s="97"/>
      <c r="AG55" s="97"/>
      <c r="AH55" s="173"/>
      <c r="AI55" s="97"/>
      <c r="AJ55" s="173"/>
      <c r="AK55" s="97"/>
      <c r="AL55" s="97" t="s">
        <v>27</v>
      </c>
      <c r="AM55" s="97"/>
      <c r="AN55" s="266"/>
      <c r="AO55" s="97"/>
      <c r="AP55" s="97"/>
      <c r="AQ55" s="97"/>
      <c r="AR55" s="97"/>
      <c r="AS55" s="266"/>
      <c r="AT55" s="266"/>
      <c r="AU55" s="171"/>
      <c r="AV55" s="266" t="s">
        <v>28</v>
      </c>
      <c r="AW55" s="266"/>
      <c r="AX55" s="97"/>
      <c r="AY55" s="509"/>
      <c r="AZ55" s="371"/>
      <c r="BA55" s="97"/>
      <c r="BB55" s="97"/>
      <c r="BC55" s="97"/>
      <c r="BD55" s="97"/>
      <c r="BE55" s="97"/>
      <c r="BF55" s="97" t="s">
        <v>29</v>
      </c>
      <c r="BG55" s="97"/>
      <c r="BH55" s="97"/>
      <c r="BI55" s="97"/>
      <c r="BJ55" s="171"/>
      <c r="BK55" s="171"/>
      <c r="BL55" s="171"/>
      <c r="BM55" s="171"/>
      <c r="BN55" s="171"/>
      <c r="BO55" s="97"/>
      <c r="BP55" s="266" t="s">
        <v>30</v>
      </c>
      <c r="BQ55" s="266"/>
      <c r="BR55" s="97"/>
      <c r="BS55" s="266"/>
      <c r="BT55" s="97"/>
      <c r="BU55" s="172"/>
      <c r="BV55" s="170"/>
      <c r="BW55" s="97"/>
      <c r="BX55" s="97"/>
      <c r="BY55" s="266"/>
      <c r="BZ55" s="97" t="s">
        <v>31</v>
      </c>
      <c r="CA55" s="97"/>
      <c r="CB55" s="266"/>
      <c r="CC55" s="97"/>
      <c r="CD55" s="97"/>
      <c r="CE55" s="97"/>
      <c r="CF55" s="174"/>
      <c r="CG55" s="266"/>
      <c r="CH55" s="174"/>
      <c r="CI55" s="97"/>
      <c r="CJ55" s="97" t="s">
        <v>32</v>
      </c>
      <c r="CK55" s="97"/>
      <c r="CL55" s="97"/>
      <c r="CM55" s="97"/>
      <c r="CN55" s="97"/>
      <c r="CO55" s="97"/>
      <c r="CP55" s="174"/>
      <c r="CQ55" s="266"/>
      <c r="CR55" s="336"/>
      <c r="CS55" s="514"/>
      <c r="CT55" s="174"/>
      <c r="CU55" s="174"/>
      <c r="CV55" s="266"/>
      <c r="CW55" s="266"/>
      <c r="CX55" s="223" t="s">
        <v>204</v>
      </c>
      <c r="CY55" s="223" t="s">
        <v>174</v>
      </c>
      <c r="CZ55" s="97"/>
      <c r="DA55" s="97"/>
      <c r="DB55" s="97"/>
      <c r="DC55" s="97"/>
      <c r="DD55" s="97"/>
      <c r="DE55" s="97"/>
      <c r="DF55" s="266"/>
      <c r="DG55" s="266"/>
      <c r="DH55" s="171"/>
      <c r="DI55" s="266"/>
      <c r="DJ55" s="266"/>
      <c r="DK55" s="266"/>
      <c r="DL55" s="279"/>
      <c r="DM55" s="265"/>
      <c r="DN55" s="266"/>
      <c r="DO55" s="266"/>
      <c r="DP55" s="266"/>
      <c r="DQ55" s="266"/>
      <c r="DR55" s="266"/>
      <c r="DS55" s="266"/>
      <c r="DT55" s="266"/>
      <c r="DU55" s="266"/>
      <c r="DV55" s="321"/>
      <c r="DW55" s="450"/>
      <c r="DX55" s="242">
        <f>(COUNTA(L55:BD55)+ COUNTA(BE55:CT55)+COUNTA(DB55))*3</f>
        <v>24</v>
      </c>
      <c r="DY55" s="164">
        <v>24</v>
      </c>
      <c r="DZ55" s="103">
        <f t="shared" si="68"/>
        <v>48</v>
      </c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</row>
    <row r="56" spans="1:150" s="130" customFormat="1" ht="31.5" customHeight="1" x14ac:dyDescent="0.35">
      <c r="A56" s="289">
        <v>7496</v>
      </c>
      <c r="B56" s="120" t="s">
        <v>133</v>
      </c>
      <c r="C56" s="496" t="s">
        <v>134</v>
      </c>
      <c r="D56" s="101">
        <v>496</v>
      </c>
      <c r="E56" s="552">
        <v>26</v>
      </c>
      <c r="F56" s="549" t="s">
        <v>23</v>
      </c>
      <c r="G56" s="175"/>
      <c r="H56" s="175"/>
      <c r="I56" s="176"/>
      <c r="J56" s="507"/>
      <c r="K56" s="455"/>
      <c r="L56" s="267"/>
      <c r="M56" s="98"/>
      <c r="N56" s="98" t="s">
        <v>25</v>
      </c>
      <c r="O56" s="98"/>
      <c r="P56" s="263"/>
      <c r="Q56" s="98"/>
      <c r="R56" s="98"/>
      <c r="S56" s="98"/>
      <c r="T56" s="98"/>
      <c r="U56" s="98"/>
      <c r="V56" s="98"/>
      <c r="W56" s="98"/>
      <c r="X56" s="98" t="s">
        <v>26</v>
      </c>
      <c r="Y56" s="263"/>
      <c r="Z56" s="98"/>
      <c r="AA56" s="98"/>
      <c r="AB56" s="98"/>
      <c r="AC56" s="98"/>
      <c r="AD56" s="99"/>
      <c r="AE56" s="372"/>
      <c r="AF56" s="98"/>
      <c r="AG56" s="98"/>
      <c r="AH56" s="98" t="s">
        <v>27</v>
      </c>
      <c r="AI56" s="98"/>
      <c r="AJ56" s="98"/>
      <c r="AK56" s="98"/>
      <c r="AL56" s="98"/>
      <c r="AM56" s="98"/>
      <c r="AN56" s="263"/>
      <c r="AO56" s="179"/>
      <c r="AP56" s="98"/>
      <c r="AQ56" s="98"/>
      <c r="AR56" s="98" t="s">
        <v>28</v>
      </c>
      <c r="AS56" s="263"/>
      <c r="AT56" s="263"/>
      <c r="AU56" s="176"/>
      <c r="AV56" s="263"/>
      <c r="AW56" s="263"/>
      <c r="AX56" s="98"/>
      <c r="AY56" s="99"/>
      <c r="AZ56" s="372"/>
      <c r="BA56" s="98"/>
      <c r="BB56" s="98" t="s">
        <v>29</v>
      </c>
      <c r="BC56" s="98"/>
      <c r="BD56" s="98"/>
      <c r="BE56" s="98"/>
      <c r="BF56" s="98"/>
      <c r="BG56" s="98"/>
      <c r="BH56" s="98"/>
      <c r="BI56" s="98"/>
      <c r="BJ56" s="176"/>
      <c r="BK56" s="176"/>
      <c r="BL56" s="176"/>
      <c r="BM56" s="176"/>
      <c r="BN56" s="176"/>
      <c r="BO56" s="98"/>
      <c r="BP56" s="263"/>
      <c r="BQ56" s="263"/>
      <c r="BR56" s="180"/>
      <c r="BS56" s="263"/>
      <c r="BT56" s="98"/>
      <c r="BU56" s="178"/>
      <c r="BV56" s="175"/>
      <c r="BW56" s="98"/>
      <c r="BX56" s="98"/>
      <c r="BY56" s="263"/>
      <c r="BZ56" s="98"/>
      <c r="CA56" s="98"/>
      <c r="CB56" s="282"/>
      <c r="CC56" s="181"/>
      <c r="CD56" s="98"/>
      <c r="CE56" s="181"/>
      <c r="CF56" s="98" t="s">
        <v>30</v>
      </c>
      <c r="CG56" s="263"/>
      <c r="CH56" s="98"/>
      <c r="CI56" s="98"/>
      <c r="CJ56" s="98"/>
      <c r="CK56" s="98"/>
      <c r="CL56" s="98"/>
      <c r="CM56" s="98"/>
      <c r="CN56" s="98"/>
      <c r="CO56" s="98"/>
      <c r="CP56" s="98" t="s">
        <v>31</v>
      </c>
      <c r="CQ56" s="263"/>
      <c r="CR56" s="178"/>
      <c r="CS56" s="512"/>
      <c r="CT56" s="98"/>
      <c r="CU56" s="98" t="s">
        <v>32</v>
      </c>
      <c r="CV56" s="263"/>
      <c r="CW56" s="263"/>
      <c r="CX56" s="224" t="s">
        <v>204</v>
      </c>
      <c r="CY56" s="224" t="s">
        <v>174</v>
      </c>
      <c r="CZ56" s="98"/>
      <c r="DA56" s="179"/>
      <c r="DB56" s="263"/>
      <c r="DC56" s="263"/>
      <c r="DD56" s="263"/>
      <c r="DE56" s="263"/>
      <c r="DF56" s="263"/>
      <c r="DG56" s="263"/>
      <c r="DH56" s="176"/>
      <c r="DI56" s="263"/>
      <c r="DJ56" s="263"/>
      <c r="DK56" s="263"/>
      <c r="DL56" s="280"/>
      <c r="DM56" s="267"/>
      <c r="DN56" s="263"/>
      <c r="DO56" s="263"/>
      <c r="DP56" s="263"/>
      <c r="DQ56" s="263"/>
      <c r="DR56" s="263"/>
      <c r="DS56" s="263"/>
      <c r="DT56" s="263"/>
      <c r="DU56" s="263"/>
      <c r="DV56" s="322"/>
      <c r="DW56" s="451"/>
      <c r="DX56" s="243">
        <f>(COUNTA(L56:BD56)+ COUNTA(BE56:CU56)+COUNTA(DB56))*3</f>
        <v>24</v>
      </c>
      <c r="DY56" s="42">
        <v>24</v>
      </c>
      <c r="DZ56" s="205">
        <f t="shared" si="68"/>
        <v>48</v>
      </c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</row>
    <row r="57" spans="1:150" s="130" customFormat="1" ht="15.75" customHeight="1" x14ac:dyDescent="0.35">
      <c r="A57" s="289">
        <v>7496</v>
      </c>
      <c r="B57" s="120" t="s">
        <v>135</v>
      </c>
      <c r="C57" s="496" t="s">
        <v>136</v>
      </c>
      <c r="D57" s="101">
        <v>496</v>
      </c>
      <c r="E57" s="552">
        <v>26</v>
      </c>
      <c r="F57" s="549" t="s">
        <v>23</v>
      </c>
      <c r="G57" s="175"/>
      <c r="H57" s="175"/>
      <c r="I57" s="176"/>
      <c r="J57" s="507"/>
      <c r="K57" s="455"/>
      <c r="L57" s="267"/>
      <c r="M57" s="98" t="s">
        <v>25</v>
      </c>
      <c r="N57" s="98"/>
      <c r="O57" s="98"/>
      <c r="P57" s="263"/>
      <c r="Q57" s="98"/>
      <c r="R57" s="98"/>
      <c r="S57" s="98"/>
      <c r="T57" s="98"/>
      <c r="U57" s="98"/>
      <c r="V57" s="98"/>
      <c r="W57" s="98" t="s">
        <v>26</v>
      </c>
      <c r="X57" s="98"/>
      <c r="Y57" s="263"/>
      <c r="Z57" s="98"/>
      <c r="AA57" s="98"/>
      <c r="AB57" s="98"/>
      <c r="AC57" s="98"/>
      <c r="AD57" s="99"/>
      <c r="AE57" s="372"/>
      <c r="AF57" s="98"/>
      <c r="AG57" s="98" t="s">
        <v>27</v>
      </c>
      <c r="AH57" s="98"/>
      <c r="AI57" s="98"/>
      <c r="AJ57" s="98"/>
      <c r="AK57" s="179"/>
      <c r="AL57" s="98"/>
      <c r="AM57" s="98"/>
      <c r="AN57" s="263"/>
      <c r="AO57" s="98"/>
      <c r="AP57" s="179"/>
      <c r="AQ57" s="98" t="s">
        <v>28</v>
      </c>
      <c r="AR57" s="98"/>
      <c r="AS57" s="263"/>
      <c r="AT57" s="263"/>
      <c r="AU57" s="182"/>
      <c r="AV57" s="263"/>
      <c r="AW57" s="263"/>
      <c r="AX57" s="98"/>
      <c r="AY57" s="99"/>
      <c r="AZ57" s="372"/>
      <c r="BA57" s="98" t="s">
        <v>29</v>
      </c>
      <c r="BB57" s="98"/>
      <c r="BC57" s="98"/>
      <c r="BD57" s="98"/>
      <c r="BE57" s="98"/>
      <c r="BF57" s="98"/>
      <c r="BG57" s="98"/>
      <c r="BH57" s="98"/>
      <c r="BI57" s="98"/>
      <c r="BJ57" s="176"/>
      <c r="BK57" s="176"/>
      <c r="BL57" s="176"/>
      <c r="BM57" s="176"/>
      <c r="BN57" s="176"/>
      <c r="BO57" s="98"/>
      <c r="BP57" s="263"/>
      <c r="BQ57" s="263"/>
      <c r="BR57" s="446"/>
      <c r="BS57" s="263"/>
      <c r="BT57" s="98"/>
      <c r="BU57" s="178" t="s">
        <v>30</v>
      </c>
      <c r="BV57" s="175"/>
      <c r="BW57" s="98"/>
      <c r="BX57" s="98"/>
      <c r="BY57" s="263"/>
      <c r="BZ57" s="98"/>
      <c r="CA57" s="98"/>
      <c r="CB57" s="263"/>
      <c r="CC57" s="98"/>
      <c r="CD57" s="98"/>
      <c r="CE57" s="98" t="s">
        <v>31</v>
      </c>
      <c r="CF57" s="98"/>
      <c r="CG57" s="263"/>
      <c r="CH57" s="98"/>
      <c r="CI57" s="179"/>
      <c r="CJ57" s="98"/>
      <c r="CK57" s="98"/>
      <c r="CL57" s="98"/>
      <c r="CM57" s="98"/>
      <c r="CN57" s="98"/>
      <c r="CO57" s="98" t="s">
        <v>32</v>
      </c>
      <c r="CP57" s="98"/>
      <c r="CQ57" s="263"/>
      <c r="CR57" s="178"/>
      <c r="CS57" s="512"/>
      <c r="CT57" s="98"/>
      <c r="CU57" s="98"/>
      <c r="CV57" s="263"/>
      <c r="CW57" s="263"/>
      <c r="CX57" s="224" t="s">
        <v>204</v>
      </c>
      <c r="CY57" s="224" t="s">
        <v>174</v>
      </c>
      <c r="CZ57" s="98"/>
      <c r="DA57" s="98"/>
      <c r="DB57" s="263"/>
      <c r="DC57" s="263"/>
      <c r="DD57" s="263"/>
      <c r="DE57" s="263"/>
      <c r="DF57" s="263"/>
      <c r="DG57" s="263"/>
      <c r="DH57" s="176"/>
      <c r="DI57" s="263"/>
      <c r="DJ57" s="263"/>
      <c r="DK57" s="263"/>
      <c r="DL57" s="280"/>
      <c r="DM57" s="267"/>
      <c r="DN57" s="263"/>
      <c r="DO57" s="263"/>
      <c r="DP57" s="263"/>
      <c r="DQ57" s="263"/>
      <c r="DR57" s="263"/>
      <c r="DS57" s="263"/>
      <c r="DT57" s="263"/>
      <c r="DU57" s="263"/>
      <c r="DV57" s="322"/>
      <c r="DW57" s="451"/>
      <c r="DX57" s="243">
        <f>(COUNTA(L57:BD57)+ COUNTA(BE57:CU57)+COUNTA(DB57))*3</f>
        <v>24</v>
      </c>
      <c r="DY57" s="42">
        <v>24</v>
      </c>
      <c r="DZ57" s="205">
        <f t="shared" si="68"/>
        <v>48</v>
      </c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</row>
    <row r="58" spans="1:150" s="130" customFormat="1" ht="31.5" customHeight="1" x14ac:dyDescent="0.35">
      <c r="A58" s="289">
        <v>7496</v>
      </c>
      <c r="B58" s="120" t="s">
        <v>137</v>
      </c>
      <c r="C58" s="496" t="s">
        <v>138</v>
      </c>
      <c r="D58" s="101">
        <v>496</v>
      </c>
      <c r="E58" s="552">
        <v>26</v>
      </c>
      <c r="F58" s="549" t="s">
        <v>23</v>
      </c>
      <c r="G58" s="175"/>
      <c r="H58" s="175"/>
      <c r="I58" s="176"/>
      <c r="J58" s="507"/>
      <c r="K58" s="455"/>
      <c r="L58" s="267"/>
      <c r="M58" s="98"/>
      <c r="N58" s="98"/>
      <c r="O58" s="98"/>
      <c r="P58" s="263"/>
      <c r="Q58" s="98"/>
      <c r="R58" s="98"/>
      <c r="S58" s="98" t="s">
        <v>25</v>
      </c>
      <c r="T58" s="98"/>
      <c r="U58" s="98"/>
      <c r="V58" s="98"/>
      <c r="W58" s="98"/>
      <c r="X58" s="98"/>
      <c r="Y58" s="263"/>
      <c r="Z58" s="98"/>
      <c r="AA58" s="98"/>
      <c r="AB58" s="179"/>
      <c r="AC58" s="98" t="s">
        <v>26</v>
      </c>
      <c r="AD58" s="510"/>
      <c r="AE58" s="372"/>
      <c r="AF58" s="98"/>
      <c r="AG58" s="98"/>
      <c r="AH58" s="98"/>
      <c r="AI58" s="98"/>
      <c r="AJ58" s="98"/>
      <c r="AK58" s="179"/>
      <c r="AL58" s="179"/>
      <c r="AM58" s="98" t="s">
        <v>27</v>
      </c>
      <c r="AN58" s="263"/>
      <c r="AO58" s="98"/>
      <c r="AP58" s="98"/>
      <c r="AQ58" s="98"/>
      <c r="AR58" s="98"/>
      <c r="AS58" s="263"/>
      <c r="AT58" s="263"/>
      <c r="AU58" s="176"/>
      <c r="AV58" s="263"/>
      <c r="AW58" s="263" t="s">
        <v>28</v>
      </c>
      <c r="AX58" s="98"/>
      <c r="AY58" s="99"/>
      <c r="AZ58" s="372"/>
      <c r="BA58" s="98"/>
      <c r="BB58" s="98"/>
      <c r="BC58" s="98"/>
      <c r="BD58" s="98"/>
      <c r="BE58" s="98"/>
      <c r="BF58" s="98"/>
      <c r="BG58" s="98" t="s">
        <v>29</v>
      </c>
      <c r="BH58" s="98"/>
      <c r="BI58" s="98"/>
      <c r="BJ58" s="176"/>
      <c r="BK58" s="176"/>
      <c r="BL58" s="176"/>
      <c r="BM58" s="176"/>
      <c r="BN58" s="176"/>
      <c r="BO58" s="98"/>
      <c r="BP58" s="263"/>
      <c r="BQ58" s="263" t="s">
        <v>30</v>
      </c>
      <c r="BR58" s="446"/>
      <c r="BS58" s="263"/>
      <c r="BT58" s="98"/>
      <c r="BU58" s="285"/>
      <c r="BV58" s="512"/>
      <c r="BW58" s="179"/>
      <c r="BX58" s="98"/>
      <c r="BY58" s="276"/>
      <c r="BZ58" s="179"/>
      <c r="CA58" s="98" t="s">
        <v>31</v>
      </c>
      <c r="CB58" s="263"/>
      <c r="CC58" s="98"/>
      <c r="CD58" s="98"/>
      <c r="CE58" s="181"/>
      <c r="CF58" s="98"/>
      <c r="CG58" s="282"/>
      <c r="CH58" s="98"/>
      <c r="CI58" s="181"/>
      <c r="CJ58" s="181"/>
      <c r="CK58" s="98" t="s">
        <v>32</v>
      </c>
      <c r="CL58" s="98"/>
      <c r="CM58" s="98"/>
      <c r="CN58" s="98"/>
      <c r="CO58" s="98"/>
      <c r="CP58" s="98"/>
      <c r="CQ58" s="263"/>
      <c r="CR58" s="178"/>
      <c r="CS58" s="512"/>
      <c r="CT58" s="179"/>
      <c r="CU58" s="98"/>
      <c r="CV58" s="263"/>
      <c r="CW58" s="263"/>
      <c r="CX58" s="224" t="s">
        <v>204</v>
      </c>
      <c r="CY58" s="224" t="s">
        <v>174</v>
      </c>
      <c r="CZ58" s="98"/>
      <c r="DA58" s="179"/>
      <c r="DB58" s="263"/>
      <c r="DC58" s="263"/>
      <c r="DD58" s="263"/>
      <c r="DE58" s="263"/>
      <c r="DF58" s="263"/>
      <c r="DG58" s="263"/>
      <c r="DH58" s="176"/>
      <c r="DI58" s="263"/>
      <c r="DJ58" s="263"/>
      <c r="DK58" s="263"/>
      <c r="DL58" s="280"/>
      <c r="DM58" s="267"/>
      <c r="DN58" s="263"/>
      <c r="DO58" s="263"/>
      <c r="DP58" s="263"/>
      <c r="DQ58" s="263"/>
      <c r="DR58" s="263"/>
      <c r="DS58" s="263"/>
      <c r="DT58" s="263"/>
      <c r="DU58" s="263"/>
      <c r="DV58" s="322"/>
      <c r="DW58" s="451"/>
      <c r="DX58" s="243">
        <f>(COUNTA(L58:BD58)+ COUNTA(BE58:CT58)+COUNTA(DB58))*3</f>
        <v>24</v>
      </c>
      <c r="DY58" s="42">
        <v>24</v>
      </c>
      <c r="DZ58" s="205">
        <f t="shared" si="68"/>
        <v>48</v>
      </c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</row>
    <row r="59" spans="1:150" s="130" customFormat="1" ht="35.15" customHeight="1" x14ac:dyDescent="0.35">
      <c r="A59" s="289">
        <v>7496</v>
      </c>
      <c r="B59" s="120" t="s">
        <v>144</v>
      </c>
      <c r="C59" s="498" t="s">
        <v>145</v>
      </c>
      <c r="D59" s="102">
        <v>496</v>
      </c>
      <c r="E59" s="552">
        <v>26</v>
      </c>
      <c r="F59" s="549" t="s">
        <v>23</v>
      </c>
      <c r="G59" s="175"/>
      <c r="H59" s="175"/>
      <c r="I59" s="176"/>
      <c r="J59" s="507"/>
      <c r="K59" s="455"/>
      <c r="L59" s="267" t="s">
        <v>25</v>
      </c>
      <c r="M59" s="98"/>
      <c r="N59" s="98"/>
      <c r="O59" s="98"/>
      <c r="P59" s="263"/>
      <c r="Q59" s="98"/>
      <c r="R59" s="98"/>
      <c r="S59" s="98"/>
      <c r="T59" s="98"/>
      <c r="U59" s="98"/>
      <c r="V59" s="98" t="s">
        <v>26</v>
      </c>
      <c r="W59" s="98"/>
      <c r="X59" s="98"/>
      <c r="Y59" s="263"/>
      <c r="Z59" s="98"/>
      <c r="AA59" s="98"/>
      <c r="AB59" s="184"/>
      <c r="AC59" s="98"/>
      <c r="AD59" s="183"/>
      <c r="AE59" s="372"/>
      <c r="AF59" s="98" t="s">
        <v>27</v>
      </c>
      <c r="AG59" s="98"/>
      <c r="AH59" s="98"/>
      <c r="AI59" s="98"/>
      <c r="AJ59" s="98"/>
      <c r="AK59" s="98"/>
      <c r="AL59" s="98"/>
      <c r="AM59" s="98"/>
      <c r="AN59" s="263"/>
      <c r="AO59" s="98"/>
      <c r="AP59" s="98" t="s">
        <v>28</v>
      </c>
      <c r="AQ59" s="98"/>
      <c r="AR59" s="98"/>
      <c r="AS59" s="263"/>
      <c r="AT59" s="263"/>
      <c r="AU59" s="176"/>
      <c r="AV59" s="263"/>
      <c r="AW59" s="263"/>
      <c r="AX59" s="98"/>
      <c r="AY59" s="99"/>
      <c r="AZ59" s="372" t="s">
        <v>29</v>
      </c>
      <c r="BA59" s="98"/>
      <c r="BB59" s="98"/>
      <c r="BC59" s="98"/>
      <c r="BD59" s="98"/>
      <c r="BE59" s="98"/>
      <c r="BF59" s="98"/>
      <c r="BG59" s="98"/>
      <c r="BH59" s="98"/>
      <c r="BI59" s="98"/>
      <c r="BJ59" s="176"/>
      <c r="BK59" s="176"/>
      <c r="BL59" s="176"/>
      <c r="BM59" s="176"/>
      <c r="BN59" s="176"/>
      <c r="BO59" s="98"/>
      <c r="BP59" s="263"/>
      <c r="BQ59" s="263"/>
      <c r="BR59" s="180"/>
      <c r="BS59" s="263"/>
      <c r="BT59" s="98" t="s">
        <v>30</v>
      </c>
      <c r="BU59" s="178"/>
      <c r="BV59" s="175"/>
      <c r="BW59" s="98"/>
      <c r="BX59" s="98"/>
      <c r="BY59" s="263"/>
      <c r="BZ59" s="179"/>
      <c r="CA59" s="98"/>
      <c r="CB59" s="276"/>
      <c r="CC59" s="98"/>
      <c r="CD59" s="98" t="s">
        <v>31</v>
      </c>
      <c r="CE59" s="98"/>
      <c r="CF59" s="98"/>
      <c r="CG59" s="263"/>
      <c r="CH59" s="181"/>
      <c r="CI59" s="98"/>
      <c r="CJ59" s="181"/>
      <c r="CK59" s="447"/>
      <c r="CL59" s="181"/>
      <c r="CM59" s="446"/>
      <c r="CN59" s="98" t="s">
        <v>32</v>
      </c>
      <c r="CO59" s="98"/>
      <c r="CP59" s="98"/>
      <c r="CQ59" s="263"/>
      <c r="CR59" s="513"/>
      <c r="CS59" s="175"/>
      <c r="CT59" s="98"/>
      <c r="CU59" s="98"/>
      <c r="CV59" s="263"/>
      <c r="CW59" s="263"/>
      <c r="CX59" s="224" t="s">
        <v>204</v>
      </c>
      <c r="CY59" s="224" t="s">
        <v>174</v>
      </c>
      <c r="CZ59" s="98"/>
      <c r="DA59" s="98"/>
      <c r="DB59" s="263"/>
      <c r="DC59" s="263"/>
      <c r="DD59" s="263"/>
      <c r="DE59" s="263"/>
      <c r="DF59" s="263"/>
      <c r="DG59" s="263"/>
      <c r="DH59" s="176"/>
      <c r="DI59" s="263"/>
      <c r="DJ59" s="263"/>
      <c r="DK59" s="263"/>
      <c r="DL59" s="280"/>
      <c r="DM59" s="267"/>
      <c r="DN59" s="263"/>
      <c r="DO59" s="263"/>
      <c r="DP59" s="263"/>
      <c r="DQ59" s="263"/>
      <c r="DR59" s="263"/>
      <c r="DS59" s="263"/>
      <c r="DT59" s="263"/>
      <c r="DU59" s="263"/>
      <c r="DV59" s="322"/>
      <c r="DW59" s="451"/>
      <c r="DX59" s="243">
        <f>(COUNTA(L59:BD59)+ COUNTA(BE59:CT59)+COUNTA(CV59))*3</f>
        <v>24</v>
      </c>
      <c r="DY59" s="42">
        <v>24</v>
      </c>
      <c r="DZ59" s="205">
        <f t="shared" si="68"/>
        <v>48</v>
      </c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</row>
    <row r="60" spans="1:150" s="130" customFormat="1" ht="16" thickBot="1" x14ac:dyDescent="0.4">
      <c r="A60" s="290">
        <v>7496</v>
      </c>
      <c r="B60" s="124" t="s">
        <v>139</v>
      </c>
      <c r="C60" s="550" t="s">
        <v>140</v>
      </c>
      <c r="D60" s="348">
        <v>496</v>
      </c>
      <c r="E60" s="553">
        <v>26</v>
      </c>
      <c r="F60" s="551" t="s">
        <v>23</v>
      </c>
      <c r="G60" s="185"/>
      <c r="H60" s="185"/>
      <c r="I60" s="186"/>
      <c r="J60" s="508"/>
      <c r="K60" s="506"/>
      <c r="L60" s="363"/>
      <c r="M60" s="100"/>
      <c r="N60" s="100"/>
      <c r="O60" s="100"/>
      <c r="P60" s="264"/>
      <c r="Q60" s="100" t="s">
        <v>25</v>
      </c>
      <c r="R60" s="100"/>
      <c r="S60" s="100"/>
      <c r="T60" s="100"/>
      <c r="U60" s="100"/>
      <c r="V60" s="100"/>
      <c r="W60" s="100"/>
      <c r="X60" s="100"/>
      <c r="Y60" s="264"/>
      <c r="Z60" s="100"/>
      <c r="AA60" s="100" t="s">
        <v>26</v>
      </c>
      <c r="AB60" s="100"/>
      <c r="AC60" s="100"/>
      <c r="AD60" s="511"/>
      <c r="AE60" s="445"/>
      <c r="AF60" s="100"/>
      <c r="AG60" s="100"/>
      <c r="AH60" s="100"/>
      <c r="AI60" s="100"/>
      <c r="AJ60" s="100"/>
      <c r="AK60" s="100" t="s">
        <v>27</v>
      </c>
      <c r="AL60" s="100"/>
      <c r="AM60" s="100"/>
      <c r="AN60" s="277"/>
      <c r="AO60" s="100"/>
      <c r="AP60" s="100"/>
      <c r="AQ60" s="190"/>
      <c r="AR60" s="100"/>
      <c r="AS60" s="264"/>
      <c r="AT60" s="264"/>
      <c r="AU60" s="298"/>
      <c r="AV60" s="264"/>
      <c r="AW60" s="264"/>
      <c r="AX60" s="190"/>
      <c r="AY60" s="511"/>
      <c r="AZ60" s="445"/>
      <c r="BA60" s="100"/>
      <c r="BB60" s="100"/>
      <c r="BC60" s="100"/>
      <c r="BD60" s="100"/>
      <c r="BE60" s="100" t="s">
        <v>28</v>
      </c>
      <c r="BF60" s="100"/>
      <c r="BG60" s="100"/>
      <c r="BH60" s="100"/>
      <c r="BI60" s="100"/>
      <c r="BJ60" s="186"/>
      <c r="BK60" s="186"/>
      <c r="BL60" s="186"/>
      <c r="BM60" s="186"/>
      <c r="BN60" s="186"/>
      <c r="BO60" s="100" t="s">
        <v>29</v>
      </c>
      <c r="BP60" s="264"/>
      <c r="BQ60" s="264"/>
      <c r="BR60" s="191"/>
      <c r="BS60" s="264"/>
      <c r="BT60" s="100"/>
      <c r="BU60" s="188"/>
      <c r="BV60" s="185"/>
      <c r="BW60" s="100"/>
      <c r="BX60" s="100"/>
      <c r="BY60" s="264" t="s">
        <v>30</v>
      </c>
      <c r="BZ60" s="100"/>
      <c r="CA60" s="100"/>
      <c r="CB60" s="264"/>
      <c r="CC60" s="100"/>
      <c r="CD60" s="100"/>
      <c r="CE60" s="100"/>
      <c r="CF60" s="100"/>
      <c r="CG60" s="264"/>
      <c r="CH60" s="100"/>
      <c r="CI60" s="100" t="s">
        <v>31</v>
      </c>
      <c r="CJ60" s="100"/>
      <c r="CK60" s="100"/>
      <c r="CL60" s="190"/>
      <c r="CM60" s="448"/>
      <c r="CN60" s="100"/>
      <c r="CO60" s="190"/>
      <c r="CP60" s="100"/>
      <c r="CQ60" s="264"/>
      <c r="CR60" s="188"/>
      <c r="CS60" s="516"/>
      <c r="CT60" s="100" t="s">
        <v>32</v>
      </c>
      <c r="CU60" s="100"/>
      <c r="CV60" s="264"/>
      <c r="CW60" s="264"/>
      <c r="CX60" s="517" t="s">
        <v>204</v>
      </c>
      <c r="CY60" s="517" t="s">
        <v>174</v>
      </c>
      <c r="CZ60" s="100"/>
      <c r="DA60" s="100"/>
      <c r="DB60" s="264"/>
      <c r="DC60" s="264"/>
      <c r="DD60" s="264"/>
      <c r="DE60" s="264"/>
      <c r="DF60" s="264"/>
      <c r="DG60" s="264"/>
      <c r="DH60" s="186"/>
      <c r="DI60" s="264"/>
      <c r="DJ60" s="264"/>
      <c r="DK60" s="264"/>
      <c r="DL60" s="281"/>
      <c r="DM60" s="363"/>
      <c r="DN60" s="264"/>
      <c r="DO60" s="264"/>
      <c r="DP60" s="264"/>
      <c r="DQ60" s="264"/>
      <c r="DR60" s="264"/>
      <c r="DS60" s="264"/>
      <c r="DT60" s="264"/>
      <c r="DU60" s="264"/>
      <c r="DV60" s="323"/>
      <c r="DW60" s="452"/>
      <c r="DX60" s="244">
        <f>(COUNTA(L60:BD60)+ COUNTA(BE60:CT60)+COUNTA(DB60))*3</f>
        <v>24</v>
      </c>
      <c r="DY60" s="560">
        <v>24</v>
      </c>
      <c r="DZ60" s="111">
        <f t="shared" ref="DZ60" si="69">SUM(DX60:DY60)</f>
        <v>48</v>
      </c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</row>
    <row r="61" spans="1:150" ht="15.75" customHeight="1" x14ac:dyDescent="0.35">
      <c r="A61" s="429">
        <v>8496</v>
      </c>
      <c r="B61" s="429" t="s">
        <v>171</v>
      </c>
      <c r="C61" s="543" t="s">
        <v>172</v>
      </c>
      <c r="D61" s="339">
        <v>496</v>
      </c>
      <c r="E61" s="125">
        <v>21</v>
      </c>
      <c r="F61" s="342" t="s">
        <v>23</v>
      </c>
      <c r="G61" s="441"/>
      <c r="H61" s="170"/>
      <c r="I61" s="171"/>
      <c r="J61" s="444"/>
      <c r="K61" s="454"/>
      <c r="L61" s="265"/>
      <c r="M61" s="97"/>
      <c r="N61" s="97"/>
      <c r="O61" s="97"/>
      <c r="P61" s="266"/>
      <c r="Q61" s="97"/>
      <c r="R61" s="97" t="s">
        <v>178</v>
      </c>
      <c r="S61" s="97"/>
      <c r="T61" s="97"/>
      <c r="U61" s="562"/>
      <c r="V61" s="97"/>
      <c r="W61" s="97"/>
      <c r="X61" s="97"/>
      <c r="Y61" s="266"/>
      <c r="Z61" s="97"/>
      <c r="AA61" s="97"/>
      <c r="AB61" s="97" t="s">
        <v>25</v>
      </c>
      <c r="AC61" s="97"/>
      <c r="AD61" s="509"/>
      <c r="AE61" s="371"/>
      <c r="AF61" s="97"/>
      <c r="AG61" s="97"/>
      <c r="AH61" s="173"/>
      <c r="AI61" s="97"/>
      <c r="AJ61" s="173"/>
      <c r="AK61" s="97"/>
      <c r="AL61" s="97" t="s">
        <v>26</v>
      </c>
      <c r="AM61" s="97"/>
      <c r="AN61" s="275"/>
      <c r="AO61" s="97"/>
      <c r="AP61" s="97"/>
      <c r="AQ61" s="97"/>
      <c r="AR61" s="97"/>
      <c r="AS61" s="266"/>
      <c r="AT61" s="266"/>
      <c r="AU61" s="171"/>
      <c r="AV61" s="266" t="s">
        <v>27</v>
      </c>
      <c r="AW61" s="266"/>
      <c r="AX61" s="97"/>
      <c r="AY61" s="509"/>
      <c r="AZ61" s="371"/>
      <c r="BA61" s="97"/>
      <c r="BB61" s="97"/>
      <c r="BC61" s="97"/>
      <c r="BD61" s="97"/>
      <c r="BE61" s="97"/>
      <c r="BF61" s="97" t="s">
        <v>28</v>
      </c>
      <c r="BG61" s="97"/>
      <c r="BH61" s="97"/>
      <c r="BI61" s="97"/>
      <c r="BJ61" s="171"/>
      <c r="BK61" s="171"/>
      <c r="BL61" s="171"/>
      <c r="BM61" s="171"/>
      <c r="BN61" s="171"/>
      <c r="BO61" s="97"/>
      <c r="BP61" s="266" t="s">
        <v>29</v>
      </c>
      <c r="BQ61" s="266"/>
      <c r="BR61" s="295"/>
      <c r="BS61" s="266"/>
      <c r="BT61" s="97"/>
      <c r="BU61" s="172"/>
      <c r="BV61" s="170"/>
      <c r="BW61" s="97"/>
      <c r="BX61" s="97"/>
      <c r="BY61" s="266"/>
      <c r="BZ61" s="97" t="s">
        <v>30</v>
      </c>
      <c r="CA61" s="97"/>
      <c r="CB61" s="275"/>
      <c r="CC61" s="97"/>
      <c r="CD61" s="174"/>
      <c r="CE61" s="97"/>
      <c r="CF61" s="174"/>
      <c r="CG61" s="266"/>
      <c r="CH61" s="174"/>
      <c r="CI61" s="97"/>
      <c r="CJ61" s="97" t="s">
        <v>31</v>
      </c>
      <c r="CK61" s="97"/>
      <c r="CL61" s="174"/>
      <c r="CM61" s="97"/>
      <c r="CN61" s="174"/>
      <c r="CO61" s="97"/>
      <c r="CP61" s="174"/>
      <c r="CQ61" s="266"/>
      <c r="CR61" s="336"/>
      <c r="CS61" s="514"/>
      <c r="CT61" s="97" t="s">
        <v>32</v>
      </c>
      <c r="CU61" s="174"/>
      <c r="CV61" s="266"/>
      <c r="CW61" s="266"/>
      <c r="CX61" s="223" t="s">
        <v>204</v>
      </c>
      <c r="CY61" s="223" t="s">
        <v>174</v>
      </c>
      <c r="CZ61" s="97"/>
      <c r="DA61" s="97"/>
      <c r="DB61" s="97"/>
      <c r="DC61" s="97"/>
      <c r="DD61" s="97"/>
      <c r="DE61" s="97"/>
      <c r="DF61" s="266"/>
      <c r="DG61" s="266"/>
      <c r="DH61" s="171"/>
      <c r="DI61" s="266"/>
      <c r="DJ61" s="266"/>
      <c r="DK61" s="266"/>
      <c r="DL61" s="279"/>
      <c r="DM61" s="265"/>
      <c r="DN61" s="266"/>
      <c r="DO61" s="266"/>
      <c r="DP61" s="266"/>
      <c r="DQ61" s="266"/>
      <c r="DR61" s="266"/>
      <c r="DS61" s="266"/>
      <c r="DT61" s="266"/>
      <c r="DU61" s="266"/>
      <c r="DV61" s="321"/>
      <c r="DW61" s="450"/>
      <c r="DX61" s="242">
        <f>(COUNTA(V61:BD61)+ COUNTA(BE61:CT61)+COUNTA(CV61))*3</f>
        <v>24</v>
      </c>
      <c r="DY61" s="164">
        <v>24</v>
      </c>
      <c r="DZ61" s="103">
        <f t="shared" si="68"/>
        <v>48</v>
      </c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</row>
    <row r="62" spans="1:150" s="256" customFormat="1" ht="15.75" customHeight="1" x14ac:dyDescent="0.35">
      <c r="A62" s="430">
        <f>+A61</f>
        <v>8496</v>
      </c>
      <c r="B62" s="430" t="str">
        <f>+B61</f>
        <v>FD495047</v>
      </c>
      <c r="C62" s="294" t="s">
        <v>179</v>
      </c>
      <c r="D62" s="340">
        <f>+D61</f>
        <v>496</v>
      </c>
      <c r="E62" s="126">
        <v>21</v>
      </c>
      <c r="F62" s="343" t="s">
        <v>23</v>
      </c>
      <c r="G62" s="442"/>
      <c r="H62" s="175"/>
      <c r="I62" s="176"/>
      <c r="J62" s="507"/>
      <c r="K62" s="455"/>
      <c r="L62" s="267"/>
      <c r="M62" s="98"/>
      <c r="N62" s="376"/>
      <c r="O62" s="98"/>
      <c r="P62" s="263"/>
      <c r="Q62" s="98"/>
      <c r="R62" s="98"/>
      <c r="S62" s="98"/>
      <c r="T62" s="98"/>
      <c r="U62" s="98"/>
      <c r="V62" s="98"/>
      <c r="W62" s="98"/>
      <c r="X62" s="98"/>
      <c r="Y62" s="263"/>
      <c r="Z62" s="98"/>
      <c r="AA62" s="98"/>
      <c r="AB62" s="98"/>
      <c r="AC62" s="98"/>
      <c r="AD62" s="99" t="s">
        <v>26</v>
      </c>
      <c r="AE62" s="372"/>
      <c r="AF62" s="98"/>
      <c r="AG62" s="98"/>
      <c r="AH62" s="98"/>
      <c r="AI62" s="98"/>
      <c r="AJ62" s="98"/>
      <c r="AK62" s="98"/>
      <c r="AL62" s="98"/>
      <c r="AM62" s="98"/>
      <c r="AN62" s="263"/>
      <c r="AO62" s="179"/>
      <c r="AP62" s="98"/>
      <c r="AQ62" s="98"/>
      <c r="AR62" s="98"/>
      <c r="AS62" s="263"/>
      <c r="AT62" s="263"/>
      <c r="AU62" s="176"/>
      <c r="AV62" s="263"/>
      <c r="AW62" s="263"/>
      <c r="AX62" s="98" t="s">
        <v>27</v>
      </c>
      <c r="AY62" s="99"/>
      <c r="AZ62" s="372"/>
      <c r="BA62" s="98"/>
      <c r="BB62" s="98"/>
      <c r="BC62" s="98"/>
      <c r="BD62" s="98"/>
      <c r="BE62" s="98"/>
      <c r="BF62" s="98"/>
      <c r="BG62" s="98"/>
      <c r="BH62" s="98"/>
      <c r="BI62" s="98"/>
      <c r="BJ62" s="176"/>
      <c r="BK62" s="176"/>
      <c r="BL62" s="176"/>
      <c r="BM62" s="176"/>
      <c r="BN62" s="176"/>
      <c r="BO62" s="98"/>
      <c r="BP62" s="263"/>
      <c r="BQ62" s="263"/>
      <c r="BR62" s="98" t="s">
        <v>28</v>
      </c>
      <c r="BS62" s="263"/>
      <c r="BT62" s="98"/>
      <c r="BU62" s="178"/>
      <c r="BV62" s="175"/>
      <c r="BW62" s="98"/>
      <c r="BX62" s="98"/>
      <c r="BY62" s="263"/>
      <c r="BZ62" s="98"/>
      <c r="CA62" s="98"/>
      <c r="CB62" s="282"/>
      <c r="CC62" s="181"/>
      <c r="CD62" s="98"/>
      <c r="CE62" s="181"/>
      <c r="CF62" s="98"/>
      <c r="CG62" s="263"/>
      <c r="CH62" s="98"/>
      <c r="CI62" s="98"/>
      <c r="CJ62" s="98"/>
      <c r="CK62" s="98"/>
      <c r="CL62" s="98"/>
      <c r="CM62" s="98"/>
      <c r="CN62" s="98"/>
      <c r="CO62" s="98"/>
      <c r="CP62" s="98"/>
      <c r="CQ62" s="263"/>
      <c r="CR62" s="178"/>
      <c r="CS62" s="512"/>
      <c r="CT62" s="98"/>
      <c r="CU62" s="98"/>
      <c r="CV62" s="263"/>
      <c r="CW62" s="263"/>
      <c r="CX62" s="224" t="s">
        <v>204</v>
      </c>
      <c r="CY62" s="224" t="s">
        <v>174</v>
      </c>
      <c r="CZ62" s="98"/>
      <c r="DA62" s="179"/>
      <c r="DB62" s="263"/>
      <c r="DC62" s="263"/>
      <c r="DD62" s="263"/>
      <c r="DE62" s="263"/>
      <c r="DF62" s="263"/>
      <c r="DG62" s="263"/>
      <c r="DH62" s="176"/>
      <c r="DI62" s="263"/>
      <c r="DJ62" s="263"/>
      <c r="DK62" s="263"/>
      <c r="DL62" s="280"/>
      <c r="DM62" s="267"/>
      <c r="DN62" s="263"/>
      <c r="DO62" s="263"/>
      <c r="DP62" s="263"/>
      <c r="DQ62" s="263"/>
      <c r="DR62" s="263"/>
      <c r="DS62" s="263"/>
      <c r="DT62" s="263"/>
      <c r="DU62" s="263"/>
      <c r="DV62" s="322"/>
      <c r="DW62" s="451"/>
      <c r="DX62" s="243">
        <f>(COUNTA(L62:BD62)+ COUNTA(BE62:CT62)+COUNTA(DB62))*3</f>
        <v>9</v>
      </c>
      <c r="DY62" s="42"/>
      <c r="DZ62" s="205">
        <f t="shared" ref="DZ62" si="70">SUM(DX62:DY62)</f>
        <v>9</v>
      </c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</row>
    <row r="63" spans="1:150" ht="49.5" customHeight="1" x14ac:dyDescent="0.35">
      <c r="A63" s="430">
        <v>8496</v>
      </c>
      <c r="B63" s="430" t="s">
        <v>130</v>
      </c>
      <c r="C63" s="294" t="s">
        <v>207</v>
      </c>
      <c r="D63" s="340">
        <v>496</v>
      </c>
      <c r="E63" s="126">
        <v>21</v>
      </c>
      <c r="F63" s="343" t="s">
        <v>23</v>
      </c>
      <c r="G63" s="442"/>
      <c r="H63" s="175"/>
      <c r="I63" s="176"/>
      <c r="J63" s="507"/>
      <c r="K63" s="455"/>
      <c r="L63" s="267"/>
      <c r="M63" s="98"/>
      <c r="N63" s="98"/>
      <c r="O63" s="98"/>
      <c r="P63" s="263"/>
      <c r="Q63" s="98" t="s">
        <v>25</v>
      </c>
      <c r="R63" s="98"/>
      <c r="S63" s="98"/>
      <c r="T63" s="98"/>
      <c r="U63" s="98"/>
      <c r="V63" s="98"/>
      <c r="W63" s="98"/>
      <c r="X63" s="98"/>
      <c r="Y63" s="263"/>
      <c r="Z63" s="98"/>
      <c r="AA63" s="98" t="s">
        <v>26</v>
      </c>
      <c r="AB63" s="98"/>
      <c r="AC63" s="98"/>
      <c r="AD63" s="99"/>
      <c r="AE63" s="372"/>
      <c r="AF63" s="98"/>
      <c r="AG63" s="98"/>
      <c r="AH63" s="98"/>
      <c r="AI63" s="98"/>
      <c r="AJ63" s="98"/>
      <c r="AK63" s="98" t="s">
        <v>27</v>
      </c>
      <c r="AL63" s="98"/>
      <c r="AM63" s="98"/>
      <c r="AN63" s="263"/>
      <c r="AO63" s="98"/>
      <c r="AP63" s="179"/>
      <c r="AQ63" s="98"/>
      <c r="AR63" s="98"/>
      <c r="AS63" s="263"/>
      <c r="AT63" s="263"/>
      <c r="AU63" s="182"/>
      <c r="AV63" s="263"/>
      <c r="AW63" s="263"/>
      <c r="AX63" s="98"/>
      <c r="AY63" s="99"/>
      <c r="AZ63" s="372"/>
      <c r="BA63" s="98"/>
      <c r="BB63" s="98"/>
      <c r="BC63" s="98"/>
      <c r="BD63" s="98"/>
      <c r="BE63" s="98" t="s">
        <v>28</v>
      </c>
      <c r="BF63" s="98"/>
      <c r="BG63" s="98"/>
      <c r="BH63" s="98"/>
      <c r="BI63" s="98"/>
      <c r="BJ63" s="176"/>
      <c r="BK63" s="176"/>
      <c r="BL63" s="176"/>
      <c r="BM63" s="176"/>
      <c r="BN63" s="176"/>
      <c r="BO63" s="98" t="s">
        <v>29</v>
      </c>
      <c r="BP63" s="263"/>
      <c r="BQ63" s="263"/>
      <c r="BR63" s="446"/>
      <c r="BS63" s="263"/>
      <c r="BT63" s="98"/>
      <c r="BU63" s="178"/>
      <c r="BV63" s="175"/>
      <c r="BW63" s="98"/>
      <c r="BX63" s="98"/>
      <c r="BY63" s="263" t="s">
        <v>30</v>
      </c>
      <c r="BZ63" s="98"/>
      <c r="CA63" s="98"/>
      <c r="CB63" s="263"/>
      <c r="CC63" s="98"/>
      <c r="CD63" s="98"/>
      <c r="CE63" s="98"/>
      <c r="CF63" s="98"/>
      <c r="CG63" s="263"/>
      <c r="CH63" s="98"/>
      <c r="CI63" s="98" t="s">
        <v>31</v>
      </c>
      <c r="CJ63" s="98"/>
      <c r="CK63" s="98"/>
      <c r="CL63" s="98"/>
      <c r="CM63" s="98"/>
      <c r="CN63" s="98"/>
      <c r="CO63" s="98"/>
      <c r="CP63" s="98"/>
      <c r="CQ63" s="263"/>
      <c r="CR63" s="178"/>
      <c r="CS63" s="512"/>
      <c r="CT63" s="98"/>
      <c r="CU63" s="98" t="s">
        <v>32</v>
      </c>
      <c r="CV63" s="263"/>
      <c r="CW63" s="263"/>
      <c r="CX63" s="224" t="s">
        <v>204</v>
      </c>
      <c r="CY63" s="224" t="s">
        <v>174</v>
      </c>
      <c r="CZ63" s="98"/>
      <c r="DA63" s="98"/>
      <c r="DB63" s="263"/>
      <c r="DC63" s="263"/>
      <c r="DD63" s="263"/>
      <c r="DE63" s="263"/>
      <c r="DF63" s="263"/>
      <c r="DG63" s="263"/>
      <c r="DH63" s="176"/>
      <c r="DI63" s="263"/>
      <c r="DJ63" s="263"/>
      <c r="DK63" s="263"/>
      <c r="DL63" s="280"/>
      <c r="DM63" s="267"/>
      <c r="DN63" s="263"/>
      <c r="DO63" s="263"/>
      <c r="DP63" s="263"/>
      <c r="DQ63" s="263"/>
      <c r="DR63" s="263"/>
      <c r="DS63" s="263"/>
      <c r="DT63" s="263"/>
      <c r="DU63" s="263"/>
      <c r="DV63" s="322"/>
      <c r="DW63" s="451"/>
      <c r="DX63" s="243">
        <f>(COUNTA(Q63:BD63)+ COUNTA(BE63:CU63)+COUNTA(CV63))*3</f>
        <v>24</v>
      </c>
      <c r="DY63" s="42">
        <v>24</v>
      </c>
      <c r="DZ63" s="205">
        <f t="shared" si="68"/>
        <v>48</v>
      </c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</row>
    <row r="64" spans="1:150" ht="31.5" customHeight="1" x14ac:dyDescent="0.35">
      <c r="A64" s="430">
        <v>8496</v>
      </c>
      <c r="B64" s="430" t="s">
        <v>167</v>
      </c>
      <c r="C64" s="505" t="s">
        <v>168</v>
      </c>
      <c r="D64" s="340">
        <v>496</v>
      </c>
      <c r="E64" s="126">
        <v>21</v>
      </c>
      <c r="F64" s="343" t="s">
        <v>23</v>
      </c>
      <c r="G64" s="442"/>
      <c r="H64" s="175"/>
      <c r="I64" s="176"/>
      <c r="J64" s="507"/>
      <c r="K64" s="455"/>
      <c r="L64" s="267"/>
      <c r="M64" s="98"/>
      <c r="N64" s="98" t="s">
        <v>25</v>
      </c>
      <c r="O64" s="98"/>
      <c r="P64" s="263"/>
      <c r="Q64" s="98"/>
      <c r="R64" s="98"/>
      <c r="S64" s="98"/>
      <c r="T64" s="98"/>
      <c r="U64" s="98"/>
      <c r="V64" s="563"/>
      <c r="W64" s="98"/>
      <c r="X64" s="98" t="s">
        <v>178</v>
      </c>
      <c r="Y64" s="263"/>
      <c r="Z64" s="98"/>
      <c r="AA64" s="98"/>
      <c r="AB64" s="179"/>
      <c r="AC64" s="179"/>
      <c r="AD64" s="510"/>
      <c r="AE64" s="372"/>
      <c r="AF64" s="98"/>
      <c r="AG64" s="98"/>
      <c r="AH64" s="98" t="s">
        <v>26</v>
      </c>
      <c r="AI64" s="98"/>
      <c r="AJ64" s="98"/>
      <c r="AK64" s="179"/>
      <c r="AL64" s="179"/>
      <c r="AM64" s="179"/>
      <c r="AN64" s="263"/>
      <c r="AO64" s="98"/>
      <c r="AP64" s="98"/>
      <c r="AQ64" s="98"/>
      <c r="AR64" s="98" t="s">
        <v>27</v>
      </c>
      <c r="AS64" s="263"/>
      <c r="AT64" s="263"/>
      <c r="AU64" s="176"/>
      <c r="AV64" s="263"/>
      <c r="AW64" s="263"/>
      <c r="AX64" s="98"/>
      <c r="AY64" s="99"/>
      <c r="AZ64" s="372"/>
      <c r="BA64" s="98"/>
      <c r="BB64" s="98" t="s">
        <v>28</v>
      </c>
      <c r="BC64" s="98"/>
      <c r="BD64" s="98"/>
      <c r="BE64" s="98"/>
      <c r="BF64" s="98"/>
      <c r="BG64" s="98"/>
      <c r="BH64" s="98"/>
      <c r="BI64" s="98"/>
      <c r="BJ64" s="176"/>
      <c r="BK64" s="176"/>
      <c r="BL64" s="176"/>
      <c r="BM64" s="176"/>
      <c r="BN64" s="176"/>
      <c r="BO64" s="98"/>
      <c r="BP64" s="263"/>
      <c r="BQ64" s="263"/>
      <c r="BR64" s="446"/>
      <c r="BS64" s="263"/>
      <c r="BT64" s="98"/>
      <c r="BU64" s="285"/>
      <c r="BV64" s="512"/>
      <c r="BW64" s="179"/>
      <c r="BX64" s="98"/>
      <c r="BY64" s="276"/>
      <c r="BZ64" s="179"/>
      <c r="CA64" s="179"/>
      <c r="CB64" s="263"/>
      <c r="CC64" s="179"/>
      <c r="CD64" s="98"/>
      <c r="CE64" s="181"/>
      <c r="CF64" s="98" t="s">
        <v>29</v>
      </c>
      <c r="CG64" s="282"/>
      <c r="CH64" s="98"/>
      <c r="CI64" s="181"/>
      <c r="CJ64" s="181"/>
      <c r="CK64" s="181"/>
      <c r="CL64" s="98"/>
      <c r="CM64" s="181"/>
      <c r="CN64" s="98"/>
      <c r="CO64" s="98"/>
      <c r="CP64" s="98" t="s">
        <v>30</v>
      </c>
      <c r="CQ64" s="263"/>
      <c r="CR64" s="178" t="s">
        <v>31</v>
      </c>
      <c r="CS64" s="512"/>
      <c r="CT64" s="179"/>
      <c r="CU64" s="98"/>
      <c r="CV64" s="263" t="s">
        <v>32</v>
      </c>
      <c r="CW64" s="263"/>
      <c r="CX64" s="224" t="s">
        <v>204</v>
      </c>
      <c r="CY64" s="224" t="s">
        <v>174</v>
      </c>
      <c r="CZ64" s="98"/>
      <c r="DA64" s="179"/>
      <c r="DB64" s="263"/>
      <c r="DC64" s="263"/>
      <c r="DD64" s="263"/>
      <c r="DE64" s="263"/>
      <c r="DF64" s="263"/>
      <c r="DG64" s="263"/>
      <c r="DH64" s="176"/>
      <c r="DI64" s="263"/>
      <c r="DJ64" s="263"/>
      <c r="DK64" s="263"/>
      <c r="DL64" s="280"/>
      <c r="DM64" s="267"/>
      <c r="DN64" s="263"/>
      <c r="DO64" s="263"/>
      <c r="DP64" s="263"/>
      <c r="DQ64" s="263"/>
      <c r="DR64" s="263"/>
      <c r="DS64" s="263"/>
      <c r="DT64" s="263"/>
      <c r="DU64" s="263"/>
      <c r="DV64" s="322"/>
      <c r="DW64" s="451"/>
      <c r="DX64" s="243">
        <f>(COUNTA(N64:BD64)+ COUNTA(BE64:CR64)+COUNTA(CS64))*3</f>
        <v>24</v>
      </c>
      <c r="DY64" s="42">
        <v>24</v>
      </c>
      <c r="DZ64" s="205">
        <f t="shared" si="68"/>
        <v>48</v>
      </c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</row>
    <row r="65" spans="1:150" ht="15.75" customHeight="1" x14ac:dyDescent="0.35">
      <c r="A65" s="430">
        <v>8496</v>
      </c>
      <c r="B65" s="430" t="s">
        <v>169</v>
      </c>
      <c r="C65" s="505" t="s">
        <v>170</v>
      </c>
      <c r="D65" s="340">
        <v>496</v>
      </c>
      <c r="E65" s="126">
        <v>21</v>
      </c>
      <c r="F65" s="343" t="s">
        <v>35</v>
      </c>
      <c r="G65" s="442"/>
      <c r="H65" s="175"/>
      <c r="I65" s="176"/>
      <c r="J65" s="507"/>
      <c r="K65" s="455"/>
      <c r="L65" s="267" t="s">
        <v>25</v>
      </c>
      <c r="M65" s="98"/>
      <c r="N65" s="98"/>
      <c r="O65" s="98"/>
      <c r="P65" s="263"/>
      <c r="Q65" s="98"/>
      <c r="R65" s="98"/>
      <c r="S65" s="98"/>
      <c r="T65" s="98"/>
      <c r="U65" s="98"/>
      <c r="V65" s="98" t="s">
        <v>26</v>
      </c>
      <c r="W65" s="98"/>
      <c r="X65" s="98"/>
      <c r="Y65" s="263"/>
      <c r="Z65" s="98"/>
      <c r="AA65" s="98"/>
      <c r="AB65" s="184"/>
      <c r="AC65" s="98"/>
      <c r="AD65" s="183"/>
      <c r="AE65" s="372"/>
      <c r="AF65" s="98" t="s">
        <v>27</v>
      </c>
      <c r="AG65" s="98"/>
      <c r="AH65" s="98"/>
      <c r="AI65" s="98"/>
      <c r="AJ65" s="98"/>
      <c r="AK65" s="98"/>
      <c r="AL65" s="98"/>
      <c r="AM65" s="98"/>
      <c r="AN65" s="263"/>
      <c r="AO65" s="98"/>
      <c r="AP65" s="98" t="s">
        <v>28</v>
      </c>
      <c r="AQ65" s="98"/>
      <c r="AR65" s="98"/>
      <c r="AS65" s="263"/>
      <c r="AT65" s="263"/>
      <c r="AU65" s="176"/>
      <c r="AV65" s="263"/>
      <c r="AW65" s="263"/>
      <c r="AX65" s="98"/>
      <c r="AY65" s="99"/>
      <c r="AZ65" s="372" t="s">
        <v>29</v>
      </c>
      <c r="BA65" s="98"/>
      <c r="BB65" s="98"/>
      <c r="BC65" s="98"/>
      <c r="BD65" s="98"/>
      <c r="BE65" s="98"/>
      <c r="BF65" s="98"/>
      <c r="BG65" s="98"/>
      <c r="BH65" s="98"/>
      <c r="BI65" s="98"/>
      <c r="BJ65" s="176"/>
      <c r="BK65" s="176"/>
      <c r="BL65" s="176"/>
      <c r="BM65" s="176"/>
      <c r="BN65" s="176"/>
      <c r="BO65" s="98"/>
      <c r="BP65" s="263"/>
      <c r="BQ65" s="263"/>
      <c r="BR65" s="180"/>
      <c r="BS65" s="263"/>
      <c r="BT65" s="98" t="s">
        <v>30</v>
      </c>
      <c r="BU65" s="178"/>
      <c r="BV65" s="175"/>
      <c r="BW65" s="98"/>
      <c r="BX65" s="98"/>
      <c r="BY65" s="263"/>
      <c r="BZ65" s="179"/>
      <c r="CA65" s="98"/>
      <c r="CB65" s="276"/>
      <c r="CC65" s="98"/>
      <c r="CD65" s="98" t="s">
        <v>31</v>
      </c>
      <c r="CE65" s="98"/>
      <c r="CF65" s="98"/>
      <c r="CG65" s="282"/>
      <c r="CH65" s="98"/>
      <c r="CI65" s="98"/>
      <c r="CJ65" s="181"/>
      <c r="CK65" s="447"/>
      <c r="CL65" s="181"/>
      <c r="CM65" s="447"/>
      <c r="CN65" s="98" t="s">
        <v>32</v>
      </c>
      <c r="CO65" s="98"/>
      <c r="CP65" s="98"/>
      <c r="CQ65" s="282"/>
      <c r="CR65" s="178"/>
      <c r="CS65" s="175"/>
      <c r="CT65" s="98"/>
      <c r="CU65" s="98"/>
      <c r="CV65" s="263"/>
      <c r="CW65" s="263"/>
      <c r="CX65" s="224" t="s">
        <v>204</v>
      </c>
      <c r="CY65" s="224" t="s">
        <v>174</v>
      </c>
      <c r="CZ65" s="98"/>
      <c r="DA65" s="98"/>
      <c r="DB65" s="263"/>
      <c r="DC65" s="263"/>
      <c r="DD65" s="263"/>
      <c r="DE65" s="263"/>
      <c r="DF65" s="263"/>
      <c r="DG65" s="263"/>
      <c r="DH65" s="176"/>
      <c r="DI65" s="263"/>
      <c r="DJ65" s="263"/>
      <c r="DK65" s="263"/>
      <c r="DL65" s="280"/>
      <c r="DM65" s="267"/>
      <c r="DN65" s="263"/>
      <c r="DO65" s="263"/>
      <c r="DP65" s="263"/>
      <c r="DQ65" s="263"/>
      <c r="DR65" s="263"/>
      <c r="DS65" s="263"/>
      <c r="DT65" s="263"/>
      <c r="DU65" s="263"/>
      <c r="DV65" s="322"/>
      <c r="DW65" s="451"/>
      <c r="DX65" s="243">
        <f>(COUNTA(L65:BD65)+ COUNTA(BE65:CT65)+COUNTA(DB65))*2</f>
        <v>16</v>
      </c>
      <c r="DY65" s="42">
        <v>22</v>
      </c>
      <c r="DZ65" s="205">
        <f t="shared" si="68"/>
        <v>38</v>
      </c>
      <c r="EA65" s="226"/>
      <c r="EB65" s="13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</row>
    <row r="66" spans="1:150" s="220" customFormat="1" ht="15.75" customHeight="1" x14ac:dyDescent="0.35">
      <c r="A66" s="430">
        <v>8496</v>
      </c>
      <c r="B66" s="430" t="s">
        <v>163</v>
      </c>
      <c r="C66" s="505" t="s">
        <v>164</v>
      </c>
      <c r="D66" s="340">
        <v>496</v>
      </c>
      <c r="E66" s="126">
        <v>21</v>
      </c>
      <c r="F66" s="343" t="s">
        <v>23</v>
      </c>
      <c r="G66" s="442"/>
      <c r="H66" s="175"/>
      <c r="I66" s="176"/>
      <c r="J66" s="507"/>
      <c r="K66" s="455"/>
      <c r="L66" s="267"/>
      <c r="M66" s="98" t="s">
        <v>25</v>
      </c>
      <c r="N66" s="98"/>
      <c r="O66" s="98"/>
      <c r="P66" s="263"/>
      <c r="Q66" s="98"/>
      <c r="R66" s="98"/>
      <c r="S66" s="98"/>
      <c r="T66" s="98"/>
      <c r="U66" s="98"/>
      <c r="V66" s="98"/>
      <c r="W66" s="98" t="s">
        <v>26</v>
      </c>
      <c r="X66" s="98"/>
      <c r="Y66" s="263"/>
      <c r="Z66" s="98"/>
      <c r="AA66" s="98"/>
      <c r="AB66" s="98"/>
      <c r="AC66" s="98"/>
      <c r="AD66" s="99"/>
      <c r="AE66" s="372"/>
      <c r="AF66" s="98"/>
      <c r="AG66" s="98" t="s">
        <v>27</v>
      </c>
      <c r="AH66" s="98"/>
      <c r="AI66" s="98"/>
      <c r="AJ66" s="98"/>
      <c r="AK66" s="179"/>
      <c r="AL66" s="179"/>
      <c r="AM66" s="98"/>
      <c r="AN66" s="276"/>
      <c r="AO66" s="98"/>
      <c r="AP66" s="98"/>
      <c r="AQ66" s="98" t="s">
        <v>28</v>
      </c>
      <c r="AR66" s="98"/>
      <c r="AS66" s="263"/>
      <c r="AT66" s="263"/>
      <c r="AU66" s="182"/>
      <c r="AV66" s="276"/>
      <c r="AW66" s="263"/>
      <c r="AX66" s="179"/>
      <c r="AY66" s="99"/>
      <c r="AZ66" s="372"/>
      <c r="BA66" s="98" t="s">
        <v>29</v>
      </c>
      <c r="BB66" s="98"/>
      <c r="BC66" s="98"/>
      <c r="BD66" s="98"/>
      <c r="BE66" s="98"/>
      <c r="BF66" s="98"/>
      <c r="BG66" s="98"/>
      <c r="BH66" s="98"/>
      <c r="BI66" s="98"/>
      <c r="BJ66" s="176"/>
      <c r="BK66" s="176"/>
      <c r="BL66" s="176"/>
      <c r="BM66" s="176"/>
      <c r="BN66" s="176"/>
      <c r="BO66" s="98"/>
      <c r="BP66" s="263"/>
      <c r="BQ66" s="263"/>
      <c r="BR66" s="180"/>
      <c r="BS66" s="263"/>
      <c r="BT66" s="98"/>
      <c r="BU66" s="178" t="s">
        <v>30</v>
      </c>
      <c r="BV66" s="175"/>
      <c r="BW66" s="98"/>
      <c r="BX66" s="98"/>
      <c r="BY66" s="263"/>
      <c r="BZ66" s="98"/>
      <c r="CA66" s="98"/>
      <c r="CB66" s="263"/>
      <c r="CC66" s="98"/>
      <c r="CD66" s="98"/>
      <c r="CE66" s="98" t="s">
        <v>31</v>
      </c>
      <c r="CF66" s="98"/>
      <c r="CG66" s="263"/>
      <c r="CH66" s="98"/>
      <c r="CI66" s="179"/>
      <c r="CJ66" s="179"/>
      <c r="CK66" s="98"/>
      <c r="CL66" s="179"/>
      <c r="CM66" s="446"/>
      <c r="CN66" s="98"/>
      <c r="CO66" s="98" t="s">
        <v>32</v>
      </c>
      <c r="CP66" s="98"/>
      <c r="CQ66" s="263"/>
      <c r="CR66" s="178"/>
      <c r="CS66" s="515"/>
      <c r="CT66" s="181"/>
      <c r="CU66" s="98"/>
      <c r="CV66" s="263"/>
      <c r="CW66" s="263"/>
      <c r="CX66" s="224" t="s">
        <v>204</v>
      </c>
      <c r="CY66" s="224" t="s">
        <v>174</v>
      </c>
      <c r="CZ66" s="98"/>
      <c r="DA66" s="98"/>
      <c r="DB66" s="263"/>
      <c r="DC66" s="263"/>
      <c r="DD66" s="263"/>
      <c r="DE66" s="263"/>
      <c r="DF66" s="263"/>
      <c r="DG66" s="263"/>
      <c r="DH66" s="176"/>
      <c r="DI66" s="263"/>
      <c r="DJ66" s="263"/>
      <c r="DK66" s="263"/>
      <c r="DL66" s="280"/>
      <c r="DM66" s="267"/>
      <c r="DN66" s="263"/>
      <c r="DO66" s="263"/>
      <c r="DP66" s="263"/>
      <c r="DQ66" s="263"/>
      <c r="DR66" s="263"/>
      <c r="DS66" s="263"/>
      <c r="DT66" s="263"/>
      <c r="DU66" s="263"/>
      <c r="DV66" s="322"/>
      <c r="DW66" s="451"/>
      <c r="DX66" s="243">
        <f>(COUNTA(M66:BD66)+ COUNTA(BE66:CR66)+COUNTA(CS66))*3</f>
        <v>24</v>
      </c>
      <c r="DY66" s="42">
        <v>24</v>
      </c>
      <c r="DZ66" s="205">
        <f t="shared" si="68"/>
        <v>48</v>
      </c>
      <c r="EA66" s="226"/>
      <c r="EB66" s="13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</row>
    <row r="67" spans="1:150" s="220" customFormat="1" ht="34.5" customHeight="1" thickBot="1" x14ac:dyDescent="0.4">
      <c r="A67" s="123">
        <v>8496</v>
      </c>
      <c r="B67" s="123" t="s">
        <v>165</v>
      </c>
      <c r="C67" s="544" t="s">
        <v>166</v>
      </c>
      <c r="D67" s="341">
        <v>496</v>
      </c>
      <c r="E67" s="218">
        <v>21</v>
      </c>
      <c r="F67" s="344" t="s">
        <v>23</v>
      </c>
      <c r="G67" s="443"/>
      <c r="H67" s="185"/>
      <c r="I67" s="186"/>
      <c r="J67" s="508"/>
      <c r="K67" s="506"/>
      <c r="L67" s="363"/>
      <c r="M67" s="100"/>
      <c r="N67" s="100"/>
      <c r="O67" s="100"/>
      <c r="P67" s="264"/>
      <c r="Q67" s="100"/>
      <c r="R67" s="100"/>
      <c r="S67" s="100" t="s">
        <v>25</v>
      </c>
      <c r="T67" s="100"/>
      <c r="U67" s="100"/>
      <c r="V67" s="100"/>
      <c r="W67" s="100"/>
      <c r="X67" s="100"/>
      <c r="Y67" s="264"/>
      <c r="Z67" s="100"/>
      <c r="AA67" s="100"/>
      <c r="AB67" s="100"/>
      <c r="AC67" s="100" t="s">
        <v>26</v>
      </c>
      <c r="AD67" s="511"/>
      <c r="AE67" s="445"/>
      <c r="AF67" s="100"/>
      <c r="AG67" s="100"/>
      <c r="AH67" s="100"/>
      <c r="AI67" s="100"/>
      <c r="AJ67" s="100"/>
      <c r="AK67" s="190"/>
      <c r="AL67" s="448"/>
      <c r="AM67" s="100" t="s">
        <v>27</v>
      </c>
      <c r="AN67" s="277"/>
      <c r="AO67" s="100"/>
      <c r="AP67" s="100"/>
      <c r="AQ67" s="100"/>
      <c r="AR67" s="190"/>
      <c r="AS67" s="264"/>
      <c r="AT67" s="264"/>
      <c r="AU67" s="298"/>
      <c r="AV67" s="449"/>
      <c r="AW67" s="264" t="s">
        <v>28</v>
      </c>
      <c r="AX67" s="190"/>
      <c r="AY67" s="511"/>
      <c r="AZ67" s="445"/>
      <c r="BA67" s="100"/>
      <c r="BB67" s="100"/>
      <c r="BC67" s="100"/>
      <c r="BD67" s="100"/>
      <c r="BE67" s="100"/>
      <c r="BF67" s="100"/>
      <c r="BG67" s="100" t="s">
        <v>29</v>
      </c>
      <c r="BH67" s="100"/>
      <c r="BI67" s="100"/>
      <c r="BJ67" s="186"/>
      <c r="BK67" s="186"/>
      <c r="BL67" s="186"/>
      <c r="BM67" s="186"/>
      <c r="BN67" s="186"/>
      <c r="BO67" s="100"/>
      <c r="BP67" s="264"/>
      <c r="BQ67" s="264" t="s">
        <v>30</v>
      </c>
      <c r="BR67" s="191"/>
      <c r="BS67" s="264"/>
      <c r="BT67" s="100"/>
      <c r="BU67" s="188"/>
      <c r="BV67" s="185"/>
      <c r="BW67" s="100"/>
      <c r="BX67" s="100"/>
      <c r="BY67" s="264"/>
      <c r="BZ67" s="100"/>
      <c r="CA67" s="100" t="s">
        <v>31</v>
      </c>
      <c r="CB67" s="264"/>
      <c r="CC67" s="100"/>
      <c r="CD67" s="100"/>
      <c r="CE67" s="100"/>
      <c r="CF67" s="100"/>
      <c r="CG67" s="264"/>
      <c r="CH67" s="100"/>
      <c r="CI67" s="190"/>
      <c r="CJ67" s="100"/>
      <c r="CK67" s="100" t="s">
        <v>32</v>
      </c>
      <c r="CL67" s="190"/>
      <c r="CM67" s="100"/>
      <c r="CN67" s="100"/>
      <c r="CO67" s="190"/>
      <c r="CP67" s="190"/>
      <c r="CQ67" s="264"/>
      <c r="CR67" s="188"/>
      <c r="CS67" s="516"/>
      <c r="CT67" s="192"/>
      <c r="CU67" s="192"/>
      <c r="CV67" s="264"/>
      <c r="CW67" s="264"/>
      <c r="CX67" s="517" t="s">
        <v>204</v>
      </c>
      <c r="CY67" s="517" t="s">
        <v>174</v>
      </c>
      <c r="CZ67" s="100"/>
      <c r="DA67" s="192"/>
      <c r="DB67" s="264"/>
      <c r="DC67" s="264"/>
      <c r="DD67" s="264"/>
      <c r="DE67" s="264"/>
      <c r="DF67" s="264"/>
      <c r="DG67" s="264"/>
      <c r="DH67" s="186"/>
      <c r="DI67" s="264"/>
      <c r="DJ67" s="264"/>
      <c r="DK67" s="264"/>
      <c r="DL67" s="281"/>
      <c r="DM67" s="363"/>
      <c r="DN67" s="264"/>
      <c r="DO67" s="264"/>
      <c r="DP67" s="264"/>
      <c r="DQ67" s="264"/>
      <c r="DR67" s="264"/>
      <c r="DS67" s="264"/>
      <c r="DT67" s="264"/>
      <c r="DU67" s="264"/>
      <c r="DV67" s="323"/>
      <c r="DW67" s="452"/>
      <c r="DX67" s="244">
        <f>(COUNTA(L67:BD67)+ COUNTA(BE67:CT67)+COUNTA(DB67))*3</f>
        <v>24</v>
      </c>
      <c r="DY67" s="560">
        <v>24</v>
      </c>
      <c r="DZ67" s="111">
        <f t="shared" si="68"/>
        <v>48</v>
      </c>
      <c r="EA67" s="226"/>
      <c r="EB67" s="13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</row>
    <row r="68" spans="1:150" s="283" customFormat="1" ht="35.15" customHeight="1" x14ac:dyDescent="0.35">
      <c r="A68" s="429">
        <v>9496</v>
      </c>
      <c r="B68" s="429" t="s">
        <v>148</v>
      </c>
      <c r="C68" s="543" t="s">
        <v>149</v>
      </c>
      <c r="D68" s="339">
        <v>496</v>
      </c>
      <c r="E68" s="125">
        <v>31</v>
      </c>
      <c r="F68" s="342" t="s">
        <v>23</v>
      </c>
      <c r="G68" s="441"/>
      <c r="H68" s="170"/>
      <c r="I68" s="171"/>
      <c r="J68" s="444"/>
      <c r="K68" s="454"/>
      <c r="L68" s="265"/>
      <c r="M68" s="97"/>
      <c r="N68" s="97" t="s">
        <v>25</v>
      </c>
      <c r="O68" s="97"/>
      <c r="P68" s="266"/>
      <c r="Q68" s="97"/>
      <c r="R68" s="97"/>
      <c r="S68" s="97"/>
      <c r="T68" s="97"/>
      <c r="U68" s="562"/>
      <c r="V68" s="97"/>
      <c r="W68" s="97"/>
      <c r="X68" s="97" t="s">
        <v>26</v>
      </c>
      <c r="Y68" s="266"/>
      <c r="Z68" s="97"/>
      <c r="AA68" s="97"/>
      <c r="AB68" s="97"/>
      <c r="AC68" s="97"/>
      <c r="AD68" s="509"/>
      <c r="AE68" s="371"/>
      <c r="AF68" s="97"/>
      <c r="AG68" s="97"/>
      <c r="AH68" s="97" t="s">
        <v>27</v>
      </c>
      <c r="AI68" s="97"/>
      <c r="AJ68" s="173"/>
      <c r="AK68" s="97"/>
      <c r="AL68" s="97"/>
      <c r="AM68" s="97"/>
      <c r="AN68" s="275"/>
      <c r="AO68" s="97"/>
      <c r="AP68" s="97"/>
      <c r="AQ68" s="97"/>
      <c r="AR68" s="97" t="s">
        <v>28</v>
      </c>
      <c r="AS68" s="266"/>
      <c r="AT68" s="266"/>
      <c r="AU68" s="171"/>
      <c r="AV68" s="266"/>
      <c r="AW68" s="266"/>
      <c r="AX68" s="97"/>
      <c r="AY68" s="509"/>
      <c r="AZ68" s="371"/>
      <c r="BA68" s="97"/>
      <c r="BB68" s="97" t="s">
        <v>29</v>
      </c>
      <c r="BC68" s="97"/>
      <c r="BD68" s="97"/>
      <c r="BE68" s="97"/>
      <c r="BF68" s="97"/>
      <c r="BG68" s="97"/>
      <c r="BH68" s="97"/>
      <c r="BI68" s="97"/>
      <c r="BJ68" s="171"/>
      <c r="BK68" s="171"/>
      <c r="BL68" s="171"/>
      <c r="BM68" s="171"/>
      <c r="BN68" s="171"/>
      <c r="BO68" s="97"/>
      <c r="BP68" s="266"/>
      <c r="BQ68" s="266"/>
      <c r="BR68" s="295"/>
      <c r="BS68" s="266"/>
      <c r="BT68" s="97"/>
      <c r="BU68" s="172"/>
      <c r="BV68" s="170"/>
      <c r="BW68" s="97"/>
      <c r="BX68" s="97"/>
      <c r="BY68" s="266"/>
      <c r="BZ68" s="97"/>
      <c r="CA68" s="97"/>
      <c r="CB68" s="275"/>
      <c r="CC68" s="97"/>
      <c r="CD68" s="174"/>
      <c r="CE68" s="97"/>
      <c r="CF68" s="97" t="s">
        <v>30</v>
      </c>
      <c r="CG68" s="266"/>
      <c r="CH68" s="174"/>
      <c r="CI68" s="97"/>
      <c r="CJ68" s="97"/>
      <c r="CK68" s="97"/>
      <c r="CL68" s="174"/>
      <c r="CM68" s="97"/>
      <c r="CN68" s="174"/>
      <c r="CO68" s="97"/>
      <c r="CP68" s="97" t="s">
        <v>31</v>
      </c>
      <c r="CQ68" s="266"/>
      <c r="CR68" s="336"/>
      <c r="CS68" s="514"/>
      <c r="CT68" s="97" t="s">
        <v>32</v>
      </c>
      <c r="CU68" s="174"/>
      <c r="CV68" s="266"/>
      <c r="CW68" s="266"/>
      <c r="CX68" s="223" t="s">
        <v>204</v>
      </c>
      <c r="CY68" s="223" t="s">
        <v>174</v>
      </c>
      <c r="CZ68" s="97"/>
      <c r="DA68" s="97"/>
      <c r="DB68" s="97"/>
      <c r="DC68" s="97"/>
      <c r="DD68" s="97"/>
      <c r="DE68" s="97"/>
      <c r="DF68" s="266"/>
      <c r="DG68" s="266"/>
      <c r="DH68" s="171"/>
      <c r="DI68" s="266"/>
      <c r="DJ68" s="266"/>
      <c r="DK68" s="266"/>
      <c r="DL68" s="279"/>
      <c r="DM68" s="265"/>
      <c r="DN68" s="266"/>
      <c r="DO68" s="266"/>
      <c r="DP68" s="266"/>
      <c r="DQ68" s="266"/>
      <c r="DR68" s="266"/>
      <c r="DS68" s="266"/>
      <c r="DT68" s="266"/>
      <c r="DU68" s="266"/>
      <c r="DV68" s="321"/>
      <c r="DW68" s="450"/>
      <c r="DX68" s="242">
        <f>(COUNTA(L68:BD68)+ COUNTA(BF68:CT68)+COUNTA(DB68))*3</f>
        <v>24</v>
      </c>
      <c r="DY68" s="164">
        <v>24</v>
      </c>
      <c r="DZ68" s="103">
        <f t="shared" ref="DZ68:DZ76" si="71">SUM(DX68:DY68)</f>
        <v>48</v>
      </c>
      <c r="EA68" s="226"/>
      <c r="EB68" s="13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</row>
    <row r="69" spans="1:150" s="332" customFormat="1" ht="35.15" customHeight="1" x14ac:dyDescent="0.35">
      <c r="A69" s="430">
        <v>9496</v>
      </c>
      <c r="B69" s="430" t="s">
        <v>183</v>
      </c>
      <c r="C69" s="294" t="s">
        <v>184</v>
      </c>
      <c r="D69" s="340">
        <v>496</v>
      </c>
      <c r="E69" s="126">
        <v>31</v>
      </c>
      <c r="F69" s="343" t="s">
        <v>23</v>
      </c>
      <c r="G69" s="442"/>
      <c r="H69" s="175"/>
      <c r="I69" s="176"/>
      <c r="J69" s="507"/>
      <c r="K69" s="455"/>
      <c r="L69" s="267"/>
      <c r="M69" s="98"/>
      <c r="N69" s="376" t="s">
        <v>25</v>
      </c>
      <c r="O69" s="98"/>
      <c r="P69" s="263"/>
      <c r="Q69" s="98"/>
      <c r="R69" s="98"/>
      <c r="S69" s="98"/>
      <c r="T69" s="98"/>
      <c r="U69" s="98"/>
      <c r="V69" s="98"/>
      <c r="W69" s="98"/>
      <c r="X69" s="98" t="s">
        <v>26</v>
      </c>
      <c r="Y69" s="263"/>
      <c r="Z69" s="98"/>
      <c r="AA69" s="98"/>
      <c r="AB69" s="98"/>
      <c r="AC69" s="98"/>
      <c r="AD69" s="99"/>
      <c r="AE69" s="372"/>
      <c r="AF69" s="98"/>
      <c r="AG69" s="98"/>
      <c r="AH69" s="98" t="s">
        <v>27</v>
      </c>
      <c r="AI69" s="98"/>
      <c r="AJ69" s="98"/>
      <c r="AK69" s="98"/>
      <c r="AL69" s="98"/>
      <c r="AM69" s="98"/>
      <c r="AN69" s="263"/>
      <c r="AO69" s="179"/>
      <c r="AP69" s="98"/>
      <c r="AQ69" s="98"/>
      <c r="AR69" s="98" t="s">
        <v>28</v>
      </c>
      <c r="AS69" s="263"/>
      <c r="AT69" s="263"/>
      <c r="AU69" s="176"/>
      <c r="AV69" s="263"/>
      <c r="AW69" s="263"/>
      <c r="AX69" s="98"/>
      <c r="AY69" s="99"/>
      <c r="AZ69" s="372"/>
      <c r="BA69" s="98"/>
      <c r="BB69" s="98" t="s">
        <v>29</v>
      </c>
      <c r="BC69" s="98"/>
      <c r="BD69" s="98"/>
      <c r="BE69" s="98"/>
      <c r="BF69" s="98"/>
      <c r="BG69" s="98"/>
      <c r="BH69" s="98"/>
      <c r="BI69" s="98"/>
      <c r="BJ69" s="176"/>
      <c r="BK69" s="176"/>
      <c r="BL69" s="176"/>
      <c r="BM69" s="176"/>
      <c r="BN69" s="176"/>
      <c r="BO69" s="98"/>
      <c r="BP69" s="263"/>
      <c r="BQ69" s="263"/>
      <c r="BR69" s="98"/>
      <c r="BS69" s="263"/>
      <c r="BT69" s="98"/>
      <c r="BU69" s="178"/>
      <c r="BV69" s="175"/>
      <c r="BW69" s="98"/>
      <c r="BX69" s="98"/>
      <c r="BY69" s="263"/>
      <c r="BZ69" s="98"/>
      <c r="CA69" s="98"/>
      <c r="CB69" s="282"/>
      <c r="CC69" s="181"/>
      <c r="CD69" s="98"/>
      <c r="CE69" s="181"/>
      <c r="CF69" s="98" t="s">
        <v>30</v>
      </c>
      <c r="CG69" s="263"/>
      <c r="CH69" s="98"/>
      <c r="CI69" s="98"/>
      <c r="CJ69" s="98"/>
      <c r="CK69" s="98"/>
      <c r="CL69" s="98"/>
      <c r="CM69" s="98"/>
      <c r="CN69" s="98"/>
      <c r="CO69" s="98"/>
      <c r="CP69" s="98" t="s">
        <v>31</v>
      </c>
      <c r="CQ69" s="263"/>
      <c r="CR69" s="178"/>
      <c r="CS69" s="512"/>
      <c r="CT69" s="98" t="s">
        <v>32</v>
      </c>
      <c r="CU69" s="98"/>
      <c r="CV69" s="263"/>
      <c r="CW69" s="263"/>
      <c r="CX69" s="224" t="s">
        <v>204</v>
      </c>
      <c r="CY69" s="224" t="s">
        <v>174</v>
      </c>
      <c r="CZ69" s="98"/>
      <c r="DA69" s="179"/>
      <c r="DB69" s="263"/>
      <c r="DC69" s="263"/>
      <c r="DD69" s="263"/>
      <c r="DE69" s="263"/>
      <c r="DF69" s="263"/>
      <c r="DG69" s="263"/>
      <c r="DH69" s="176"/>
      <c r="DI69" s="263"/>
      <c r="DJ69" s="263"/>
      <c r="DK69" s="263"/>
      <c r="DL69" s="280"/>
      <c r="DM69" s="267"/>
      <c r="DN69" s="263"/>
      <c r="DO69" s="263"/>
      <c r="DP69" s="263"/>
      <c r="DQ69" s="263"/>
      <c r="DR69" s="263"/>
      <c r="DS69" s="263"/>
      <c r="DT69" s="263"/>
      <c r="DU69" s="263"/>
      <c r="DV69" s="322"/>
      <c r="DW69" s="451"/>
      <c r="DX69" s="243"/>
      <c r="DY69" s="42"/>
      <c r="DZ69" s="205"/>
      <c r="EA69" s="226"/>
      <c r="EB69" s="13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</row>
    <row r="70" spans="1:150" s="283" customFormat="1" ht="27" customHeight="1" x14ac:dyDescent="0.35">
      <c r="A70" s="430">
        <v>9496</v>
      </c>
      <c r="B70" s="430" t="s">
        <v>150</v>
      </c>
      <c r="C70" s="294" t="s">
        <v>151</v>
      </c>
      <c r="D70" s="340">
        <v>496</v>
      </c>
      <c r="E70" s="126">
        <v>31</v>
      </c>
      <c r="F70" s="343" t="s">
        <v>23</v>
      </c>
      <c r="G70" s="442"/>
      <c r="H70" s="175"/>
      <c r="I70" s="176"/>
      <c r="J70" s="507"/>
      <c r="K70" s="455"/>
      <c r="L70" s="267"/>
      <c r="M70" s="98"/>
      <c r="N70" s="98"/>
      <c r="O70" s="98"/>
      <c r="P70" s="263"/>
      <c r="Q70" s="98"/>
      <c r="R70" s="98" t="s">
        <v>25</v>
      </c>
      <c r="S70" s="98"/>
      <c r="T70" s="98"/>
      <c r="U70" s="98"/>
      <c r="V70" s="98"/>
      <c r="W70" s="98"/>
      <c r="X70" s="98"/>
      <c r="Y70" s="263"/>
      <c r="Z70" s="98"/>
      <c r="AA70" s="98"/>
      <c r="AB70" s="98" t="s">
        <v>26</v>
      </c>
      <c r="AC70" s="98"/>
      <c r="AD70" s="99"/>
      <c r="AE70" s="372"/>
      <c r="AF70" s="98"/>
      <c r="AG70" s="98"/>
      <c r="AH70" s="98"/>
      <c r="AI70" s="98"/>
      <c r="AJ70" s="98"/>
      <c r="AK70" s="98"/>
      <c r="AL70" s="98" t="s">
        <v>27</v>
      </c>
      <c r="AM70" s="98"/>
      <c r="AN70" s="263"/>
      <c r="AO70" s="98"/>
      <c r="AP70" s="179"/>
      <c r="AQ70" s="98"/>
      <c r="AR70" s="98"/>
      <c r="AS70" s="263"/>
      <c r="AT70" s="263"/>
      <c r="AU70" s="182"/>
      <c r="AV70" s="263" t="s">
        <v>28</v>
      </c>
      <c r="AW70" s="263"/>
      <c r="AX70" s="98"/>
      <c r="AY70" s="99"/>
      <c r="AZ70" s="372"/>
      <c r="BA70" s="98"/>
      <c r="BB70" s="98"/>
      <c r="BC70" s="98"/>
      <c r="BD70" s="98"/>
      <c r="BE70" s="98"/>
      <c r="BF70" s="98" t="s">
        <v>29</v>
      </c>
      <c r="BG70" s="98"/>
      <c r="BH70" s="98"/>
      <c r="BI70" s="98"/>
      <c r="BJ70" s="176"/>
      <c r="BK70" s="176"/>
      <c r="BL70" s="176"/>
      <c r="BM70" s="176"/>
      <c r="BN70" s="176"/>
      <c r="BO70" s="98"/>
      <c r="BP70" s="263" t="s">
        <v>30</v>
      </c>
      <c r="BQ70" s="263"/>
      <c r="BR70" s="446"/>
      <c r="BS70" s="263"/>
      <c r="BT70" s="98"/>
      <c r="BU70" s="178"/>
      <c r="BV70" s="175"/>
      <c r="BW70" s="98"/>
      <c r="BX70" s="98"/>
      <c r="BY70" s="263"/>
      <c r="BZ70" s="98" t="s">
        <v>31</v>
      </c>
      <c r="CA70" s="98"/>
      <c r="CB70" s="263"/>
      <c r="CC70" s="98"/>
      <c r="CD70" s="98"/>
      <c r="CE70" s="98"/>
      <c r="CF70" s="98"/>
      <c r="CG70" s="263"/>
      <c r="CH70" s="98"/>
      <c r="CI70" s="98"/>
      <c r="CJ70" s="98" t="s">
        <v>32</v>
      </c>
      <c r="CK70" s="98"/>
      <c r="CL70" s="98"/>
      <c r="CM70" s="98"/>
      <c r="CN70" s="98"/>
      <c r="CO70" s="98"/>
      <c r="CP70" s="98"/>
      <c r="CQ70" s="263"/>
      <c r="CR70" s="178"/>
      <c r="CS70" s="512"/>
      <c r="CT70" s="98"/>
      <c r="CU70" s="98"/>
      <c r="CV70" s="263"/>
      <c r="CW70" s="263"/>
      <c r="CX70" s="224" t="s">
        <v>204</v>
      </c>
      <c r="CY70" s="224" t="s">
        <v>174</v>
      </c>
      <c r="CZ70" s="98"/>
      <c r="DA70" s="98"/>
      <c r="DB70" s="263"/>
      <c r="DC70" s="263"/>
      <c r="DD70" s="263"/>
      <c r="DE70" s="263"/>
      <c r="DF70" s="263"/>
      <c r="DG70" s="263"/>
      <c r="DH70" s="176"/>
      <c r="DI70" s="263"/>
      <c r="DJ70" s="263"/>
      <c r="DK70" s="263"/>
      <c r="DL70" s="280"/>
      <c r="DM70" s="267"/>
      <c r="DN70" s="263"/>
      <c r="DO70" s="263"/>
      <c r="DP70" s="263"/>
      <c r="DQ70" s="263"/>
      <c r="DR70" s="263"/>
      <c r="DS70" s="263"/>
      <c r="DT70" s="263"/>
      <c r="DU70" s="263"/>
      <c r="DV70" s="322"/>
      <c r="DW70" s="451"/>
      <c r="DX70" s="243">
        <f>(COUNTA(L70:BD70)+ COUNTA(BF70:CT70)+COUNTA(DB70))*3</f>
        <v>24</v>
      </c>
      <c r="DY70" s="42">
        <v>24</v>
      </c>
      <c r="DZ70" s="205">
        <f t="shared" si="71"/>
        <v>48</v>
      </c>
      <c r="EA70" s="226"/>
      <c r="EB70" s="13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</row>
    <row r="71" spans="1:150" s="283" customFormat="1" ht="31.5" customHeight="1" x14ac:dyDescent="0.35">
      <c r="A71" s="430">
        <v>9496</v>
      </c>
      <c r="B71" s="430" t="s">
        <v>157</v>
      </c>
      <c r="C71" s="294" t="s">
        <v>218</v>
      </c>
      <c r="D71" s="340">
        <v>496</v>
      </c>
      <c r="E71" s="126">
        <v>31</v>
      </c>
      <c r="F71" s="343" t="s">
        <v>23</v>
      </c>
      <c r="G71" s="442"/>
      <c r="H71" s="175"/>
      <c r="I71" s="176"/>
      <c r="J71" s="507"/>
      <c r="K71" s="455"/>
      <c r="L71" s="267"/>
      <c r="M71" s="98"/>
      <c r="N71" s="98"/>
      <c r="O71" s="98"/>
      <c r="P71" s="263"/>
      <c r="Q71" s="98" t="s">
        <v>25</v>
      </c>
      <c r="R71" s="98"/>
      <c r="S71" s="98"/>
      <c r="T71" s="98"/>
      <c r="U71" s="98"/>
      <c r="V71" s="563"/>
      <c r="W71" s="98"/>
      <c r="X71" s="98"/>
      <c r="Y71" s="263"/>
      <c r="Z71" s="98"/>
      <c r="AA71" s="98" t="s">
        <v>26</v>
      </c>
      <c r="AB71" s="179"/>
      <c r="AC71" s="179"/>
      <c r="AD71" s="510"/>
      <c r="AE71" s="372"/>
      <c r="AF71" s="98"/>
      <c r="AG71" s="98"/>
      <c r="AH71" s="98"/>
      <c r="AI71" s="98"/>
      <c r="AJ71" s="98"/>
      <c r="AK71" s="98" t="s">
        <v>27</v>
      </c>
      <c r="AL71" s="179"/>
      <c r="AM71" s="179"/>
      <c r="AN71" s="263"/>
      <c r="AO71" s="98"/>
      <c r="AP71" s="98"/>
      <c r="AQ71" s="98"/>
      <c r="AR71" s="98"/>
      <c r="AS71" s="263"/>
      <c r="AT71" s="263"/>
      <c r="AU71" s="176"/>
      <c r="AV71" s="263"/>
      <c r="AW71" s="263"/>
      <c r="AX71" s="98"/>
      <c r="AY71" s="99"/>
      <c r="AZ71" s="372"/>
      <c r="BA71" s="98"/>
      <c r="BB71" s="98"/>
      <c r="BC71" s="98"/>
      <c r="BD71" s="98"/>
      <c r="BE71" s="98" t="s">
        <v>28</v>
      </c>
      <c r="BF71" s="98"/>
      <c r="BG71" s="98"/>
      <c r="BH71" s="98"/>
      <c r="BI71" s="98"/>
      <c r="BJ71" s="176"/>
      <c r="BK71" s="176"/>
      <c r="BL71" s="176"/>
      <c r="BM71" s="176"/>
      <c r="BN71" s="176"/>
      <c r="BO71" s="98" t="s">
        <v>29</v>
      </c>
      <c r="BP71" s="263"/>
      <c r="BQ71" s="263"/>
      <c r="BR71" s="446"/>
      <c r="BS71" s="263"/>
      <c r="BT71" s="98"/>
      <c r="BU71" s="285"/>
      <c r="BV71" s="512"/>
      <c r="BW71" s="179"/>
      <c r="BX71" s="98"/>
      <c r="BY71" s="263" t="s">
        <v>30</v>
      </c>
      <c r="BZ71" s="179"/>
      <c r="CA71" s="179"/>
      <c r="CB71" s="263"/>
      <c r="CC71" s="179"/>
      <c r="CD71" s="98"/>
      <c r="CE71" s="181"/>
      <c r="CF71" s="98"/>
      <c r="CG71" s="282"/>
      <c r="CH71" s="98"/>
      <c r="CI71" s="98" t="s">
        <v>31</v>
      </c>
      <c r="CJ71" s="181"/>
      <c r="CK71" s="181"/>
      <c r="CL71" s="98"/>
      <c r="CM71" s="181"/>
      <c r="CN71" s="98"/>
      <c r="CO71" s="98"/>
      <c r="CP71" s="98"/>
      <c r="CQ71" s="263" t="s">
        <v>32</v>
      </c>
      <c r="CR71" s="178"/>
      <c r="CS71" s="512"/>
      <c r="CT71" s="179"/>
      <c r="CU71" s="98"/>
      <c r="CV71" s="263"/>
      <c r="CW71" s="263"/>
      <c r="CX71" s="224" t="s">
        <v>204</v>
      </c>
      <c r="CY71" s="224" t="s">
        <v>174</v>
      </c>
      <c r="CZ71" s="98"/>
      <c r="DA71" s="179"/>
      <c r="DB71" s="263"/>
      <c r="DC71" s="263"/>
      <c r="DD71" s="263"/>
      <c r="DE71" s="263"/>
      <c r="DF71" s="263"/>
      <c r="DG71" s="263"/>
      <c r="DH71" s="176"/>
      <c r="DI71" s="263"/>
      <c r="DJ71" s="263"/>
      <c r="DK71" s="263"/>
      <c r="DL71" s="280"/>
      <c r="DM71" s="267"/>
      <c r="DN71" s="263"/>
      <c r="DO71" s="263"/>
      <c r="DP71" s="263"/>
      <c r="DQ71" s="263"/>
      <c r="DR71" s="263"/>
      <c r="DS71" s="263"/>
      <c r="DT71" s="263"/>
      <c r="DU71" s="263"/>
      <c r="DV71" s="322"/>
      <c r="DW71" s="451"/>
      <c r="DX71" s="243">
        <f>(COUNTA(L71:BD71)+ COUNTA(BE71:CW71)+COUNTA(DA71:DF71))*3</f>
        <v>24</v>
      </c>
      <c r="DY71" s="42">
        <v>24</v>
      </c>
      <c r="DZ71" s="205">
        <f t="shared" si="71"/>
        <v>48</v>
      </c>
      <c r="EA71" s="226"/>
      <c r="EB71" s="13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</row>
    <row r="72" spans="1:150" s="283" customFormat="1" ht="36.75" customHeight="1" x14ac:dyDescent="0.35">
      <c r="A72" s="430">
        <v>9496</v>
      </c>
      <c r="B72" s="430" t="s">
        <v>154</v>
      </c>
      <c r="C72" s="294" t="s">
        <v>158</v>
      </c>
      <c r="D72" s="340">
        <v>496</v>
      </c>
      <c r="E72" s="126">
        <v>31</v>
      </c>
      <c r="F72" s="343" t="s">
        <v>23</v>
      </c>
      <c r="G72" s="442"/>
      <c r="H72" s="175"/>
      <c r="I72" s="176"/>
      <c r="J72" s="507"/>
      <c r="K72" s="455"/>
      <c r="L72" s="267" t="s">
        <v>25</v>
      </c>
      <c r="M72" s="98"/>
      <c r="N72" s="98"/>
      <c r="O72" s="98"/>
      <c r="P72" s="263"/>
      <c r="Q72" s="98"/>
      <c r="R72" s="98"/>
      <c r="S72" s="98"/>
      <c r="T72" s="98"/>
      <c r="U72" s="98"/>
      <c r="V72" s="98" t="s">
        <v>26</v>
      </c>
      <c r="W72" s="98"/>
      <c r="X72" s="98"/>
      <c r="Y72" s="263"/>
      <c r="Z72" s="98"/>
      <c r="AA72" s="98"/>
      <c r="AB72" s="184"/>
      <c r="AC72" s="98"/>
      <c r="AD72" s="183"/>
      <c r="AE72" s="372"/>
      <c r="AF72" s="98" t="s">
        <v>27</v>
      </c>
      <c r="AG72" s="98"/>
      <c r="AH72" s="98"/>
      <c r="AI72" s="98"/>
      <c r="AJ72" s="98"/>
      <c r="AK72" s="98"/>
      <c r="AL72" s="98"/>
      <c r="AM72" s="98"/>
      <c r="AN72" s="263"/>
      <c r="AO72" s="98"/>
      <c r="AP72" s="98" t="s">
        <v>28</v>
      </c>
      <c r="AQ72" s="98"/>
      <c r="AR72" s="98"/>
      <c r="AS72" s="263"/>
      <c r="AT72" s="263"/>
      <c r="AU72" s="176"/>
      <c r="AV72" s="263"/>
      <c r="AW72" s="263"/>
      <c r="AX72" s="98"/>
      <c r="AY72" s="99"/>
      <c r="AZ72" s="372" t="s">
        <v>29</v>
      </c>
      <c r="BA72" s="98"/>
      <c r="BB72" s="98"/>
      <c r="BC72" s="98"/>
      <c r="BD72" s="98"/>
      <c r="BE72" s="98"/>
      <c r="BF72" s="98"/>
      <c r="BG72" s="98"/>
      <c r="BH72" s="98"/>
      <c r="BI72" s="98"/>
      <c r="BJ72" s="176"/>
      <c r="BK72" s="176"/>
      <c r="BL72" s="176"/>
      <c r="BM72" s="176"/>
      <c r="BN72" s="176"/>
      <c r="BO72" s="98"/>
      <c r="BP72" s="263"/>
      <c r="BQ72" s="263"/>
      <c r="BR72" s="180"/>
      <c r="BS72" s="263"/>
      <c r="BT72" s="98" t="s">
        <v>30</v>
      </c>
      <c r="BU72" s="178"/>
      <c r="BV72" s="175"/>
      <c r="BW72" s="98"/>
      <c r="BX72" s="98"/>
      <c r="BY72" s="263"/>
      <c r="BZ72" s="179"/>
      <c r="CA72" s="98"/>
      <c r="CB72" s="276"/>
      <c r="CC72" s="98"/>
      <c r="CD72" s="98" t="s">
        <v>31</v>
      </c>
      <c r="CE72" s="98"/>
      <c r="CF72" s="98"/>
      <c r="CG72" s="282"/>
      <c r="CH72" s="98"/>
      <c r="CI72" s="98"/>
      <c r="CJ72" s="181"/>
      <c r="CK72" s="447"/>
      <c r="CL72" s="181"/>
      <c r="CM72" s="447"/>
      <c r="CN72" s="98" t="s">
        <v>32</v>
      </c>
      <c r="CO72" s="98"/>
      <c r="CP72" s="98"/>
      <c r="CQ72" s="282"/>
      <c r="CR72" s="178"/>
      <c r="CS72" s="175"/>
      <c r="CT72" s="98"/>
      <c r="CU72" s="98"/>
      <c r="CV72" s="263"/>
      <c r="CW72" s="263"/>
      <c r="CX72" s="224" t="s">
        <v>204</v>
      </c>
      <c r="CY72" s="224" t="s">
        <v>174</v>
      </c>
      <c r="CZ72" s="98"/>
      <c r="DA72" s="98"/>
      <c r="DB72" s="263"/>
      <c r="DC72" s="263"/>
      <c r="DD72" s="263"/>
      <c r="DE72" s="263"/>
      <c r="DF72" s="263"/>
      <c r="DG72" s="263"/>
      <c r="DH72" s="176"/>
      <c r="DI72" s="263"/>
      <c r="DJ72" s="263"/>
      <c r="DK72" s="263"/>
      <c r="DL72" s="280"/>
      <c r="DM72" s="267"/>
      <c r="DN72" s="263"/>
      <c r="DO72" s="263"/>
      <c r="DP72" s="263"/>
      <c r="DQ72" s="263"/>
      <c r="DR72" s="263"/>
      <c r="DS72" s="263"/>
      <c r="DT72" s="263"/>
      <c r="DU72" s="263"/>
      <c r="DV72" s="322"/>
      <c r="DW72" s="451"/>
      <c r="DX72" s="243">
        <f>(COUNTA(L72:BD72)+ COUNTA(BE72:CS72)+COUNTA(DB72))*3</f>
        <v>24</v>
      </c>
      <c r="DY72" s="42">
        <v>24</v>
      </c>
      <c r="DZ72" s="205">
        <f t="shared" si="71"/>
        <v>48</v>
      </c>
      <c r="EA72" s="226"/>
      <c r="EB72" s="13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</row>
    <row r="73" spans="1:150" s="283" customFormat="1" ht="28" customHeight="1" x14ac:dyDescent="0.35">
      <c r="A73" s="430">
        <v>9496</v>
      </c>
      <c r="B73" s="430" t="s">
        <v>152</v>
      </c>
      <c r="C73" s="505" t="s">
        <v>153</v>
      </c>
      <c r="D73" s="340">
        <v>496</v>
      </c>
      <c r="E73" s="126">
        <v>31</v>
      </c>
      <c r="F73" s="343" t="s">
        <v>23</v>
      </c>
      <c r="G73" s="442"/>
      <c r="H73" s="175"/>
      <c r="I73" s="176"/>
      <c r="J73" s="507"/>
      <c r="K73" s="455"/>
      <c r="L73" s="267"/>
      <c r="M73" s="98" t="s">
        <v>25</v>
      </c>
      <c r="N73" s="98"/>
      <c r="O73" s="98"/>
      <c r="P73" s="263"/>
      <c r="Q73" s="98"/>
      <c r="R73" s="98"/>
      <c r="S73" s="98"/>
      <c r="T73" s="98"/>
      <c r="U73" s="98"/>
      <c r="V73" s="98"/>
      <c r="W73" s="98" t="s">
        <v>26</v>
      </c>
      <c r="X73" s="98"/>
      <c r="Y73" s="263"/>
      <c r="Z73" s="98"/>
      <c r="AA73" s="98"/>
      <c r="AB73" s="98"/>
      <c r="AC73" s="98"/>
      <c r="AD73" s="99"/>
      <c r="AE73" s="372"/>
      <c r="AF73" s="98"/>
      <c r="AG73" s="98" t="s">
        <v>27</v>
      </c>
      <c r="AH73" s="98"/>
      <c r="AI73" s="98"/>
      <c r="AJ73" s="98"/>
      <c r="AK73" s="179"/>
      <c r="AL73" s="179"/>
      <c r="AM73" s="98"/>
      <c r="AN73" s="276"/>
      <c r="AO73" s="98"/>
      <c r="AP73" s="98"/>
      <c r="AQ73" s="98" t="s">
        <v>28</v>
      </c>
      <c r="AR73" s="98"/>
      <c r="AS73" s="263"/>
      <c r="AT73" s="263"/>
      <c r="AU73" s="182"/>
      <c r="AV73" s="276"/>
      <c r="AW73" s="263"/>
      <c r="AX73" s="179"/>
      <c r="AY73" s="99"/>
      <c r="AZ73" s="372"/>
      <c r="BA73" s="98" t="s">
        <v>29</v>
      </c>
      <c r="BB73" s="98"/>
      <c r="BC73" s="98"/>
      <c r="BD73" s="98"/>
      <c r="BE73" s="98"/>
      <c r="BF73" s="98"/>
      <c r="BG73" s="98"/>
      <c r="BH73" s="98"/>
      <c r="BI73" s="98"/>
      <c r="BJ73" s="176"/>
      <c r="BK73" s="176"/>
      <c r="BL73" s="176"/>
      <c r="BM73" s="176"/>
      <c r="BN73" s="176"/>
      <c r="BO73" s="98"/>
      <c r="BP73" s="263"/>
      <c r="BQ73" s="263"/>
      <c r="BR73" s="180"/>
      <c r="BS73" s="263"/>
      <c r="BT73" s="98"/>
      <c r="BU73" s="178" t="s">
        <v>30</v>
      </c>
      <c r="BV73" s="175"/>
      <c r="BW73" s="98"/>
      <c r="BX73" s="98"/>
      <c r="BY73" s="263"/>
      <c r="BZ73" s="98"/>
      <c r="CA73" s="98"/>
      <c r="CB73" s="263"/>
      <c r="CC73" s="98"/>
      <c r="CD73" s="98"/>
      <c r="CE73" s="98" t="s">
        <v>31</v>
      </c>
      <c r="CF73" s="98"/>
      <c r="CG73" s="263"/>
      <c r="CH73" s="98"/>
      <c r="CI73" s="179"/>
      <c r="CJ73" s="179"/>
      <c r="CK73" s="98"/>
      <c r="CL73" s="179"/>
      <c r="CM73" s="446"/>
      <c r="CN73" s="98"/>
      <c r="CO73" s="98" t="s">
        <v>32</v>
      </c>
      <c r="CP73" s="98"/>
      <c r="CQ73" s="263"/>
      <c r="CR73" s="178"/>
      <c r="CS73" s="515"/>
      <c r="CT73" s="181"/>
      <c r="CU73" s="98"/>
      <c r="CV73" s="263"/>
      <c r="CW73" s="263"/>
      <c r="CX73" s="224" t="s">
        <v>204</v>
      </c>
      <c r="CY73" s="224" t="s">
        <v>174</v>
      </c>
      <c r="CZ73" s="98"/>
      <c r="DA73" s="98"/>
      <c r="DB73" s="263"/>
      <c r="DC73" s="263"/>
      <c r="DD73" s="263"/>
      <c r="DE73" s="263"/>
      <c r="DF73" s="263"/>
      <c r="DG73" s="263"/>
      <c r="DH73" s="176"/>
      <c r="DI73" s="263"/>
      <c r="DJ73" s="263"/>
      <c r="DK73" s="263"/>
      <c r="DL73" s="280"/>
      <c r="DM73" s="267"/>
      <c r="DN73" s="263"/>
      <c r="DO73" s="263"/>
      <c r="DP73" s="263"/>
      <c r="DQ73" s="263"/>
      <c r="DR73" s="263"/>
      <c r="DS73" s="263"/>
      <c r="DT73" s="263"/>
      <c r="DU73" s="263"/>
      <c r="DV73" s="322"/>
      <c r="DW73" s="451"/>
      <c r="DX73" s="243">
        <f>(COUNTA(L73:BD73)+ COUNTA(BF73:CT73)+COUNTA(DB73))*3</f>
        <v>24</v>
      </c>
      <c r="DY73" s="42">
        <v>24</v>
      </c>
      <c r="DZ73" s="205">
        <f t="shared" si="71"/>
        <v>48</v>
      </c>
      <c r="EA73" s="226"/>
      <c r="EB73" s="13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</row>
    <row r="74" spans="1:150" s="113" customFormat="1" ht="15.75" customHeight="1" thickBot="1" x14ac:dyDescent="0.4">
      <c r="A74" s="123">
        <v>9496</v>
      </c>
      <c r="B74" s="123"/>
      <c r="C74" s="544" t="s">
        <v>182</v>
      </c>
      <c r="D74" s="341">
        <v>496</v>
      </c>
      <c r="E74" s="218">
        <v>27</v>
      </c>
      <c r="F74" s="344" t="s">
        <v>23</v>
      </c>
      <c r="G74" s="443"/>
      <c r="H74" s="185"/>
      <c r="I74" s="186"/>
      <c r="J74" s="508"/>
      <c r="K74" s="506"/>
      <c r="L74" s="268"/>
      <c r="M74" s="214"/>
      <c r="N74" s="214"/>
      <c r="O74" s="214"/>
      <c r="P74" s="269"/>
      <c r="Q74" s="214"/>
      <c r="R74" s="214"/>
      <c r="S74" s="214"/>
      <c r="T74" s="214"/>
      <c r="U74" s="214"/>
      <c r="V74" s="214"/>
      <c r="W74" s="214"/>
      <c r="X74" s="214"/>
      <c r="Y74" s="269"/>
      <c r="Z74" s="214"/>
      <c r="AA74" s="214"/>
      <c r="AB74" s="214"/>
      <c r="AC74" s="214"/>
      <c r="AD74" s="555"/>
      <c r="AE74" s="373"/>
      <c r="AF74" s="214"/>
      <c r="AG74" s="214"/>
      <c r="AH74" s="214"/>
      <c r="AI74" s="214"/>
      <c r="AJ74" s="214"/>
      <c r="AK74" s="216"/>
      <c r="AL74" s="556"/>
      <c r="AM74" s="214"/>
      <c r="AN74" s="278"/>
      <c r="AO74" s="214"/>
      <c r="AP74" s="214"/>
      <c r="AQ74" s="214"/>
      <c r="AR74" s="216"/>
      <c r="AS74" s="269"/>
      <c r="AT74" s="269"/>
      <c r="AU74" s="414"/>
      <c r="AV74" s="557"/>
      <c r="AW74" s="269"/>
      <c r="AX74" s="216"/>
      <c r="AY74" s="555"/>
      <c r="AZ74" s="373"/>
      <c r="BA74" s="214"/>
      <c r="BB74" s="214"/>
      <c r="BC74" s="214"/>
      <c r="BD74" s="214"/>
      <c r="BE74" s="214"/>
      <c r="BF74" s="214"/>
      <c r="BG74" s="214"/>
      <c r="BH74" s="214"/>
      <c r="BI74" s="214"/>
      <c r="BJ74" s="213"/>
      <c r="BK74" s="213"/>
      <c r="BL74" s="213"/>
      <c r="BM74" s="213"/>
      <c r="BN74" s="213"/>
      <c r="BO74" s="214"/>
      <c r="BP74" s="269"/>
      <c r="BQ74" s="269"/>
      <c r="BR74" s="346"/>
      <c r="BS74" s="269"/>
      <c r="BT74" s="214"/>
      <c r="BU74" s="215"/>
      <c r="BV74" s="212"/>
      <c r="BW74" s="214"/>
      <c r="BX74" s="214"/>
      <c r="BY74" s="269"/>
      <c r="BZ74" s="214"/>
      <c r="CA74" s="214"/>
      <c r="CB74" s="269"/>
      <c r="CC74" s="214"/>
      <c r="CD74" s="214"/>
      <c r="CE74" s="214"/>
      <c r="CF74" s="214"/>
      <c r="CG74" s="269"/>
      <c r="CH74" s="214"/>
      <c r="CI74" s="216"/>
      <c r="CJ74" s="214"/>
      <c r="CK74" s="214"/>
      <c r="CL74" s="216"/>
      <c r="CM74" s="214"/>
      <c r="CN74" s="214"/>
      <c r="CO74" s="216"/>
      <c r="CP74" s="216"/>
      <c r="CQ74" s="269"/>
      <c r="CR74" s="215"/>
      <c r="CS74" s="558"/>
      <c r="CT74" s="217"/>
      <c r="CU74" s="217"/>
      <c r="CV74" s="269"/>
      <c r="CW74" s="269"/>
      <c r="CX74" s="559"/>
      <c r="CY74" s="559"/>
      <c r="CZ74" s="214"/>
      <c r="DA74" s="217"/>
      <c r="DB74" s="269"/>
      <c r="DC74" s="269"/>
      <c r="DD74" s="269"/>
      <c r="DE74" s="269"/>
      <c r="DF74" s="269"/>
      <c r="DG74" s="269"/>
      <c r="DH74" s="213"/>
      <c r="DI74" s="269"/>
      <c r="DJ74" s="269"/>
      <c r="DK74" s="269"/>
      <c r="DL74" s="368"/>
      <c r="DM74" s="268"/>
      <c r="DN74" s="269"/>
      <c r="DO74" s="269"/>
      <c r="DP74" s="269"/>
      <c r="DQ74" s="269"/>
      <c r="DR74" s="269"/>
      <c r="DS74" s="269"/>
      <c r="DT74" s="269"/>
      <c r="DU74" s="269"/>
      <c r="DV74" s="324"/>
      <c r="DW74" s="452"/>
      <c r="DX74" s="244">
        <f>(COUNTA(L74:BD74)+ COUNTA(BE74:CT74)+COUNTA(DB74))*3</f>
        <v>0</v>
      </c>
      <c r="DY74" s="560"/>
      <c r="DZ74" s="111">
        <f t="shared" si="71"/>
        <v>0</v>
      </c>
      <c r="EA74" s="226"/>
      <c r="EB74" s="135"/>
      <c r="EC74" s="151"/>
      <c r="ED74" s="151"/>
      <c r="EE74" s="151"/>
      <c r="EF74" s="151"/>
      <c r="EG74" s="151"/>
      <c r="EH74" s="151"/>
      <c r="EI74" s="151"/>
      <c r="EJ74" s="151"/>
      <c r="EK74" s="151"/>
      <c r="EL74" s="151"/>
      <c r="EM74" s="151"/>
      <c r="EN74" s="151"/>
      <c r="EO74" s="151"/>
      <c r="EP74" s="151"/>
      <c r="EQ74" s="151"/>
      <c r="ER74" s="151"/>
      <c r="ES74" s="151"/>
      <c r="ET74" s="151"/>
    </row>
    <row r="75" spans="1:150" s="113" customFormat="1" ht="15.75" customHeight="1" x14ac:dyDescent="0.35">
      <c r="A75" s="305">
        <v>10496</v>
      </c>
      <c r="B75" s="305" t="s">
        <v>211</v>
      </c>
      <c r="C75" s="564" t="s">
        <v>200</v>
      </c>
      <c r="D75" s="474">
        <v>495</v>
      </c>
      <c r="E75" s="121">
        <v>27</v>
      </c>
      <c r="F75" s="248" t="s">
        <v>23</v>
      </c>
      <c r="G75" s="454"/>
      <c r="H75" s="170"/>
      <c r="I75" s="171"/>
      <c r="J75" s="444"/>
      <c r="K75" s="454"/>
      <c r="L75" s="265"/>
      <c r="M75" s="266" t="s">
        <v>25</v>
      </c>
      <c r="N75" s="266"/>
      <c r="O75" s="266"/>
      <c r="P75" s="266"/>
      <c r="Q75" s="97"/>
      <c r="R75" s="97" t="s">
        <v>26</v>
      </c>
      <c r="S75" s="97"/>
      <c r="T75" s="97"/>
      <c r="U75" s="97"/>
      <c r="V75" s="97"/>
      <c r="W75" s="97" t="s">
        <v>27</v>
      </c>
      <c r="X75" s="97"/>
      <c r="Y75" s="266"/>
      <c r="Z75" s="97"/>
      <c r="AA75" s="97"/>
      <c r="AB75" s="97" t="s">
        <v>28</v>
      </c>
      <c r="AC75" s="97"/>
      <c r="AD75" s="172"/>
      <c r="AE75" s="168"/>
      <c r="AF75" s="97"/>
      <c r="AG75" s="97" t="s">
        <v>29</v>
      </c>
      <c r="AH75" s="97"/>
      <c r="AI75" s="97"/>
      <c r="AJ75" s="97"/>
      <c r="AK75" s="97"/>
      <c r="AL75" s="97" t="s">
        <v>30</v>
      </c>
      <c r="AM75" s="97"/>
      <c r="AN75" s="275"/>
      <c r="AO75" s="97"/>
      <c r="AP75" s="97"/>
      <c r="AQ75" s="97" t="s">
        <v>31</v>
      </c>
      <c r="AR75" s="97"/>
      <c r="AS75" s="266"/>
      <c r="AT75" s="266"/>
      <c r="AU75" s="171"/>
      <c r="AV75" s="266" t="s">
        <v>32</v>
      </c>
      <c r="AW75" s="266"/>
      <c r="AX75" s="173"/>
      <c r="AY75" s="172"/>
      <c r="AZ75" s="168"/>
      <c r="BA75" s="97"/>
      <c r="BB75" s="97"/>
      <c r="BC75" s="97"/>
      <c r="BD75" s="97"/>
      <c r="BE75" s="97"/>
      <c r="BF75" s="97"/>
      <c r="BG75" s="97"/>
      <c r="BH75" s="97"/>
      <c r="BI75" s="97"/>
      <c r="BJ75" s="171"/>
      <c r="BK75" s="171"/>
      <c r="BL75" s="171"/>
      <c r="BM75" s="479"/>
      <c r="BN75" s="171"/>
      <c r="BO75" s="97"/>
      <c r="BP75" s="97"/>
      <c r="BQ75" s="97"/>
      <c r="BR75" s="295"/>
      <c r="BS75" s="266"/>
      <c r="BT75" s="97"/>
      <c r="BU75" s="172"/>
      <c r="BV75" s="170"/>
      <c r="BW75" s="97"/>
      <c r="BX75" s="97"/>
      <c r="BY75" s="97"/>
      <c r="BZ75" s="97"/>
      <c r="CA75" s="97"/>
      <c r="CB75" s="266"/>
      <c r="CC75" s="97"/>
      <c r="CD75" s="97"/>
      <c r="CE75" s="97"/>
      <c r="CF75" s="97"/>
      <c r="CG75" s="266"/>
      <c r="CH75" s="97"/>
      <c r="CI75" s="173"/>
      <c r="CJ75" s="173"/>
      <c r="CK75" s="97"/>
      <c r="CL75" s="173"/>
      <c r="CM75" s="173"/>
      <c r="CN75" s="97"/>
      <c r="CO75" s="173"/>
      <c r="CP75" s="97"/>
      <c r="CQ75" s="266"/>
      <c r="CR75" s="172"/>
      <c r="CS75" s="566"/>
      <c r="CT75" s="174"/>
      <c r="CU75" s="97"/>
      <c r="CV75" s="266"/>
      <c r="CW75" s="266"/>
      <c r="CX75" s="223" t="s">
        <v>204</v>
      </c>
      <c r="CY75" s="223" t="s">
        <v>174</v>
      </c>
      <c r="CZ75" s="97"/>
      <c r="DA75" s="97"/>
      <c r="DB75" s="266"/>
      <c r="DC75" s="266"/>
      <c r="DD75" s="266"/>
      <c r="DE75" s="266"/>
      <c r="DF75" s="266"/>
      <c r="DG75" s="266"/>
      <c r="DH75" s="171"/>
      <c r="DI75" s="266"/>
      <c r="DJ75" s="266"/>
      <c r="DK75" s="266"/>
      <c r="DL75" s="279"/>
      <c r="DM75" s="265"/>
      <c r="DN75" s="266"/>
      <c r="DO75" s="266"/>
      <c r="DP75" s="266"/>
      <c r="DQ75" s="266"/>
      <c r="DR75" s="266"/>
      <c r="DS75" s="266"/>
      <c r="DT75" s="266"/>
      <c r="DU75" s="266"/>
      <c r="DV75" s="321"/>
      <c r="DW75" s="361"/>
      <c r="DX75" s="465">
        <f>(COUNTA(L75:BD75)+ COUNTA(BF75:CT75)+COUNTA(DB75))*3</f>
        <v>24</v>
      </c>
      <c r="DY75" s="219">
        <v>24</v>
      </c>
      <c r="DZ75" s="228">
        <f t="shared" si="71"/>
        <v>48</v>
      </c>
      <c r="EA75" s="226"/>
      <c r="EB75" s="135"/>
      <c r="EC75" s="151"/>
      <c r="ED75" s="151"/>
      <c r="EE75" s="151"/>
      <c r="EF75" s="151"/>
      <c r="EG75" s="151"/>
      <c r="EH75" s="151"/>
      <c r="EI75" s="151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</row>
    <row r="76" spans="1:150" s="113" customFormat="1" ht="35.15" customHeight="1" thickBot="1" x14ac:dyDescent="0.4">
      <c r="A76" s="307">
        <v>10496</v>
      </c>
      <c r="B76" s="307" t="s">
        <v>209</v>
      </c>
      <c r="C76" s="565" t="s">
        <v>208</v>
      </c>
      <c r="D76" s="475">
        <v>495</v>
      </c>
      <c r="E76" s="218">
        <v>27</v>
      </c>
      <c r="F76" s="229" t="s">
        <v>23</v>
      </c>
      <c r="G76" s="506"/>
      <c r="H76" s="185"/>
      <c r="I76" s="186"/>
      <c r="J76" s="508"/>
      <c r="K76" s="506"/>
      <c r="L76" s="363" t="s">
        <v>25</v>
      </c>
      <c r="M76" s="264"/>
      <c r="N76" s="264"/>
      <c r="O76" s="264"/>
      <c r="P76" s="264"/>
      <c r="Q76" s="100" t="s">
        <v>26</v>
      </c>
      <c r="R76" s="100"/>
      <c r="S76" s="100"/>
      <c r="T76" s="100"/>
      <c r="U76" s="100"/>
      <c r="V76" s="100" t="s">
        <v>27</v>
      </c>
      <c r="W76" s="100"/>
      <c r="X76" s="100"/>
      <c r="Y76" s="264"/>
      <c r="Z76" s="100"/>
      <c r="AA76" s="100" t="s">
        <v>28</v>
      </c>
      <c r="AB76" s="100"/>
      <c r="AC76" s="100"/>
      <c r="AD76" s="188"/>
      <c r="AE76" s="189"/>
      <c r="AF76" s="100" t="s">
        <v>29</v>
      </c>
      <c r="AG76" s="100"/>
      <c r="AH76" s="100"/>
      <c r="AI76" s="100"/>
      <c r="AJ76" s="100"/>
      <c r="AK76" s="100" t="s">
        <v>30</v>
      </c>
      <c r="AL76" s="190"/>
      <c r="AM76" s="100"/>
      <c r="AN76" s="277"/>
      <c r="AO76" s="100"/>
      <c r="AP76" s="100" t="s">
        <v>31</v>
      </c>
      <c r="AQ76" s="100"/>
      <c r="AR76" s="100"/>
      <c r="AS76" s="264"/>
      <c r="AT76" s="264"/>
      <c r="AU76" s="186"/>
      <c r="AV76" s="277"/>
      <c r="AW76" s="264" t="s">
        <v>32</v>
      </c>
      <c r="AX76" s="190"/>
      <c r="AY76" s="188"/>
      <c r="AZ76" s="189"/>
      <c r="BA76" s="100"/>
      <c r="BB76" s="100"/>
      <c r="BC76" s="100"/>
      <c r="BD76" s="100"/>
      <c r="BE76" s="100"/>
      <c r="BF76" s="100"/>
      <c r="BG76" s="100"/>
      <c r="BH76" s="100"/>
      <c r="BI76" s="100"/>
      <c r="BJ76" s="186"/>
      <c r="BK76" s="186"/>
      <c r="BL76" s="186"/>
      <c r="BM76" s="186"/>
      <c r="BN76" s="186"/>
      <c r="BO76" s="100"/>
      <c r="BP76" s="100"/>
      <c r="BQ76" s="100"/>
      <c r="BR76" s="191"/>
      <c r="BS76" s="264"/>
      <c r="BT76" s="100"/>
      <c r="BU76" s="188"/>
      <c r="BV76" s="185"/>
      <c r="BW76" s="100"/>
      <c r="BX76" s="100"/>
      <c r="BY76" s="100"/>
      <c r="BZ76" s="100"/>
      <c r="CA76" s="100"/>
      <c r="CB76" s="264"/>
      <c r="CC76" s="100"/>
      <c r="CD76" s="100"/>
      <c r="CE76" s="100"/>
      <c r="CF76" s="100"/>
      <c r="CG76" s="264"/>
      <c r="CH76" s="100"/>
      <c r="CI76" s="190"/>
      <c r="CJ76" s="190"/>
      <c r="CK76" s="100"/>
      <c r="CL76" s="190"/>
      <c r="CM76" s="190"/>
      <c r="CN76" s="100"/>
      <c r="CO76" s="190"/>
      <c r="CP76" s="100"/>
      <c r="CQ76" s="264"/>
      <c r="CR76" s="188"/>
      <c r="CS76" s="516"/>
      <c r="CT76" s="192"/>
      <c r="CU76" s="100"/>
      <c r="CV76" s="264"/>
      <c r="CW76" s="264"/>
      <c r="CX76" s="517" t="s">
        <v>204</v>
      </c>
      <c r="CY76" s="517" t="s">
        <v>174</v>
      </c>
      <c r="CZ76" s="100"/>
      <c r="DA76" s="100"/>
      <c r="DB76" s="264"/>
      <c r="DC76" s="264"/>
      <c r="DD76" s="264"/>
      <c r="DE76" s="264"/>
      <c r="DF76" s="264"/>
      <c r="DG76" s="264"/>
      <c r="DH76" s="186"/>
      <c r="DI76" s="264"/>
      <c r="DJ76" s="264"/>
      <c r="DK76" s="264"/>
      <c r="DL76" s="281"/>
      <c r="DM76" s="363"/>
      <c r="DN76" s="264"/>
      <c r="DO76" s="264"/>
      <c r="DP76" s="264"/>
      <c r="DQ76" s="264"/>
      <c r="DR76" s="264"/>
      <c r="DS76" s="264"/>
      <c r="DT76" s="264"/>
      <c r="DU76" s="264"/>
      <c r="DV76" s="323"/>
      <c r="DW76" s="271"/>
      <c r="DX76" s="465">
        <f>(COUNTA(L76:BD76)+ COUNTA(BF76:CT76)+COUNTA(DB76))*3</f>
        <v>24</v>
      </c>
      <c r="DY76" s="219">
        <v>24</v>
      </c>
      <c r="DZ76" s="228">
        <f t="shared" si="71"/>
        <v>48</v>
      </c>
      <c r="EA76" s="226"/>
      <c r="EB76" s="135"/>
      <c r="EC76" s="151"/>
      <c r="ED76" s="151"/>
      <c r="EE76" s="151"/>
      <c r="EF76" s="151"/>
      <c r="EG76" s="151"/>
      <c r="EH76" s="151"/>
      <c r="EI76" s="151"/>
      <c r="EJ76" s="151"/>
      <c r="EK76" s="151"/>
      <c r="EL76" s="151"/>
      <c r="EM76" s="151"/>
      <c r="EN76" s="151"/>
      <c r="EO76" s="151"/>
      <c r="EP76" s="151"/>
      <c r="EQ76" s="151"/>
      <c r="ER76" s="151"/>
      <c r="ES76" s="151"/>
      <c r="ET76" s="151"/>
    </row>
    <row r="77" spans="1:150" s="113" customFormat="1" ht="15.75" customHeight="1" x14ac:dyDescent="0.35">
      <c r="A77" s="380"/>
      <c r="B77" s="380"/>
      <c r="C77" s="225"/>
      <c r="D77" s="379"/>
      <c r="E77" s="134"/>
      <c r="F77" s="379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135"/>
      <c r="R77" s="135"/>
      <c r="S77" s="135"/>
      <c r="T77" s="135"/>
      <c r="U77" s="135"/>
      <c r="V77" s="135"/>
      <c r="W77" s="135"/>
      <c r="X77" s="135"/>
      <c r="Y77" s="382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226"/>
      <c r="AM77" s="135"/>
      <c r="AN77" s="381"/>
      <c r="AO77" s="135"/>
      <c r="AP77" s="135"/>
      <c r="AQ77" s="135"/>
      <c r="AR77" s="135"/>
      <c r="AS77" s="382"/>
      <c r="AT77" s="382"/>
      <c r="AU77" s="382"/>
      <c r="AV77" s="381"/>
      <c r="AW77" s="382"/>
      <c r="AX77" s="226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382"/>
      <c r="BN77" s="135"/>
      <c r="BO77" s="135"/>
      <c r="BP77" s="135"/>
      <c r="BQ77" s="135"/>
      <c r="BR77" s="227"/>
      <c r="BS77" s="382"/>
      <c r="BT77" s="135"/>
      <c r="BU77" s="135"/>
      <c r="BV77" s="135"/>
      <c r="BW77" s="135"/>
      <c r="BX77" s="135"/>
      <c r="BY77" s="135"/>
      <c r="BZ77" s="135"/>
      <c r="CA77" s="135"/>
      <c r="CB77" s="382"/>
      <c r="CC77" s="135"/>
      <c r="CD77" s="135"/>
      <c r="CE77" s="135"/>
      <c r="CF77" s="135"/>
      <c r="CG77" s="382"/>
      <c r="CH77" s="135"/>
      <c r="CI77" s="226"/>
      <c r="CJ77" s="226"/>
      <c r="CK77" s="135"/>
      <c r="CL77" s="226"/>
      <c r="CM77" s="226"/>
      <c r="CN77" s="135"/>
      <c r="CO77" s="226"/>
      <c r="CP77" s="135"/>
      <c r="CQ77" s="382"/>
      <c r="CR77" s="135"/>
      <c r="CS77" s="350"/>
      <c r="CT77" s="350"/>
      <c r="CU77" s="135"/>
      <c r="CV77" s="382"/>
      <c r="CW77" s="382"/>
      <c r="CX77" s="382"/>
      <c r="CY77" s="135"/>
      <c r="CZ77" s="135"/>
      <c r="DA77" s="135"/>
      <c r="DB77" s="382"/>
      <c r="DC77" s="382"/>
      <c r="DD77" s="382"/>
      <c r="DE77" s="382"/>
      <c r="DF77" s="382"/>
      <c r="DG77" s="382"/>
      <c r="DH77" s="382"/>
      <c r="DI77" s="382"/>
      <c r="DJ77" s="382"/>
      <c r="DK77" s="382"/>
      <c r="DL77" s="382"/>
      <c r="DM77" s="382"/>
      <c r="DN77" s="382"/>
      <c r="DO77" s="382"/>
      <c r="DP77" s="382"/>
      <c r="DQ77" s="382"/>
      <c r="DR77" s="382"/>
      <c r="DS77" s="382"/>
      <c r="DT77" s="382"/>
      <c r="DU77" s="382"/>
      <c r="DV77" s="382"/>
      <c r="DW77" s="382"/>
      <c r="DX77" s="418"/>
      <c r="DY77" s="134"/>
      <c r="DZ77" s="134"/>
      <c r="EA77" s="226"/>
      <c r="EB77" s="135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  <c r="EO77" s="151"/>
      <c r="EP77" s="151"/>
      <c r="EQ77" s="151"/>
      <c r="ER77" s="151"/>
      <c r="ES77" s="151"/>
      <c r="ET77" s="151"/>
    </row>
    <row r="78" spans="1:150" s="113" customFormat="1" ht="15.75" customHeight="1" x14ac:dyDescent="0.35">
      <c r="A78" s="380"/>
      <c r="B78" s="380"/>
      <c r="C78" s="225"/>
      <c r="D78" s="379"/>
      <c r="E78" s="134"/>
      <c r="F78" s="379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135"/>
      <c r="R78" s="135"/>
      <c r="S78" s="135"/>
      <c r="T78" s="135"/>
      <c r="U78" s="135"/>
      <c r="V78" s="135"/>
      <c r="W78" s="135"/>
      <c r="X78" s="135"/>
      <c r="Y78" s="382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226"/>
      <c r="AM78" s="135"/>
      <c r="AN78" s="381"/>
      <c r="AO78" s="135"/>
      <c r="AP78" s="135"/>
      <c r="AQ78" s="135"/>
      <c r="AR78" s="135"/>
      <c r="AS78" s="382"/>
      <c r="AT78" s="382"/>
      <c r="AU78" s="382"/>
      <c r="AV78" s="381"/>
      <c r="AW78" s="382"/>
      <c r="AX78" s="226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382"/>
      <c r="BN78" s="135"/>
      <c r="BO78" s="135"/>
      <c r="BP78" s="135"/>
      <c r="BQ78" s="135"/>
      <c r="BR78" s="227"/>
      <c r="BS78" s="382"/>
      <c r="BT78" s="135"/>
      <c r="BU78" s="135"/>
      <c r="BV78" s="135"/>
      <c r="BW78" s="135"/>
      <c r="BX78" s="135"/>
      <c r="BY78" s="135"/>
      <c r="BZ78" s="135"/>
      <c r="CA78" s="135"/>
      <c r="CB78" s="382"/>
      <c r="CC78" s="135"/>
      <c r="CD78" s="135"/>
      <c r="CE78" s="135"/>
      <c r="CF78" s="135"/>
      <c r="CG78" s="382"/>
      <c r="CH78" s="135"/>
      <c r="CI78" s="226"/>
      <c r="CJ78" s="226"/>
      <c r="CK78" s="135"/>
      <c r="CL78" s="226"/>
      <c r="CM78" s="226"/>
      <c r="CN78" s="135"/>
      <c r="CO78" s="226"/>
      <c r="CP78" s="135"/>
      <c r="CQ78" s="382"/>
      <c r="CR78" s="135"/>
      <c r="CS78" s="350"/>
      <c r="CT78" s="350"/>
      <c r="CU78" s="135"/>
      <c r="CV78" s="382"/>
      <c r="CW78" s="382"/>
      <c r="CX78" s="382"/>
      <c r="CY78" s="135"/>
      <c r="CZ78" s="135"/>
      <c r="DA78" s="135"/>
      <c r="DB78" s="382"/>
      <c r="DC78" s="382"/>
      <c r="DD78" s="382"/>
      <c r="DE78" s="382"/>
      <c r="DF78" s="382"/>
      <c r="DG78" s="382"/>
      <c r="DH78" s="382"/>
      <c r="DI78" s="382"/>
      <c r="DJ78" s="382"/>
      <c r="DK78" s="382"/>
      <c r="DL78" s="382"/>
      <c r="DM78" s="382"/>
      <c r="DN78" s="382"/>
      <c r="DO78" s="382"/>
      <c r="DP78" s="382"/>
      <c r="DQ78" s="382"/>
      <c r="DR78" s="382"/>
      <c r="DS78" s="382"/>
      <c r="DT78" s="382"/>
      <c r="DU78" s="382"/>
      <c r="DV78" s="382"/>
      <c r="DW78" s="382"/>
      <c r="DX78" s="418"/>
      <c r="DY78" s="134"/>
      <c r="DZ78" s="134"/>
      <c r="EA78" s="226"/>
      <c r="EB78" s="135"/>
      <c r="EC78" s="151"/>
      <c r="ED78" s="151"/>
      <c r="EE78" s="151"/>
      <c r="EF78" s="151"/>
      <c r="EG78" s="151"/>
      <c r="EH78" s="151"/>
      <c r="EI78" s="151"/>
      <c r="EJ78" s="151"/>
      <c r="EK78" s="151"/>
      <c r="EL78" s="151"/>
      <c r="EM78" s="151"/>
      <c r="EN78" s="151"/>
      <c r="EO78" s="151"/>
      <c r="EP78" s="151"/>
      <c r="EQ78" s="151"/>
      <c r="ER78" s="151"/>
      <c r="ES78" s="151"/>
      <c r="ET78" s="151"/>
    </row>
    <row r="79" spans="1:150" s="113" customFormat="1" ht="15.75" customHeight="1" x14ac:dyDescent="0.35">
      <c r="A79" s="380"/>
      <c r="B79" s="380"/>
      <c r="C79" s="225"/>
      <c r="D79" s="379"/>
      <c r="E79" s="134"/>
      <c r="F79" s="379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135"/>
      <c r="R79" s="135"/>
      <c r="S79" s="135"/>
      <c r="T79" s="135"/>
      <c r="U79" s="135"/>
      <c r="V79" s="135"/>
      <c r="W79" s="135"/>
      <c r="X79" s="135"/>
      <c r="Y79" s="382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226"/>
      <c r="AM79" s="135"/>
      <c r="AN79" s="381"/>
      <c r="AO79" s="135"/>
      <c r="AP79" s="135"/>
      <c r="AQ79" s="135"/>
      <c r="AR79" s="135"/>
      <c r="AS79" s="382"/>
      <c r="AT79" s="382"/>
      <c r="AU79" s="382"/>
      <c r="AV79" s="381"/>
      <c r="AW79" s="382"/>
      <c r="AX79" s="226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382"/>
      <c r="BN79" s="135"/>
      <c r="BO79" s="135"/>
      <c r="BP79" s="135"/>
      <c r="BQ79" s="135"/>
      <c r="BR79" s="227"/>
      <c r="BS79" s="382"/>
      <c r="BT79" s="135"/>
      <c r="BU79" s="135"/>
      <c r="BV79" s="135"/>
      <c r="BW79" s="135"/>
      <c r="BX79" s="135"/>
      <c r="BY79" s="135"/>
      <c r="BZ79" s="135"/>
      <c r="CA79" s="135"/>
      <c r="CB79" s="382"/>
      <c r="CC79" s="135"/>
      <c r="CD79" s="135"/>
      <c r="CE79" s="135"/>
      <c r="CF79" s="135"/>
      <c r="CG79" s="382"/>
      <c r="CH79" s="135"/>
      <c r="CI79" s="226"/>
      <c r="CJ79" s="226"/>
      <c r="CK79" s="135"/>
      <c r="CL79" s="226"/>
      <c r="CM79" s="226"/>
      <c r="CN79" s="135"/>
      <c r="CO79" s="226"/>
      <c r="CP79" s="135"/>
      <c r="CQ79" s="382"/>
      <c r="CR79" s="135"/>
      <c r="CS79" s="350"/>
      <c r="CT79" s="350"/>
      <c r="CU79" s="135"/>
      <c r="CV79" s="382"/>
      <c r="CW79" s="382"/>
      <c r="CX79" s="382"/>
      <c r="CY79" s="135"/>
      <c r="CZ79" s="135"/>
      <c r="DA79" s="135"/>
      <c r="DB79" s="382"/>
      <c r="DC79" s="382"/>
      <c r="DD79" s="382"/>
      <c r="DE79" s="382"/>
      <c r="DF79" s="382"/>
      <c r="DG79" s="382"/>
      <c r="DH79" s="382"/>
      <c r="DI79" s="382"/>
      <c r="DJ79" s="382"/>
      <c r="DK79" s="382"/>
      <c r="DL79" s="382"/>
      <c r="DM79" s="382"/>
      <c r="DN79" s="382"/>
      <c r="DO79" s="382"/>
      <c r="DP79" s="382"/>
      <c r="DQ79" s="382"/>
      <c r="DR79" s="382"/>
      <c r="DS79" s="382"/>
      <c r="DT79" s="382"/>
      <c r="DU79" s="382"/>
      <c r="DV79" s="382"/>
      <c r="DW79" s="382"/>
      <c r="DX79" s="418"/>
      <c r="DY79" s="134"/>
      <c r="DZ79" s="134"/>
      <c r="EA79" s="226"/>
      <c r="EB79" s="135"/>
      <c r="EC79" s="151"/>
      <c r="ED79" s="151"/>
      <c r="EE79" s="151"/>
      <c r="EF79" s="151"/>
      <c r="EG79" s="151"/>
      <c r="EH79" s="151"/>
      <c r="EI79" s="151"/>
      <c r="EJ79" s="151"/>
      <c r="EK79" s="151"/>
      <c r="EL79" s="151"/>
      <c r="EM79" s="151"/>
      <c r="EN79" s="151"/>
      <c r="EO79" s="151"/>
      <c r="EP79" s="151"/>
      <c r="EQ79" s="151"/>
      <c r="ER79" s="151"/>
      <c r="ES79" s="151"/>
      <c r="ET79" s="151"/>
    </row>
    <row r="80" spans="1:150" s="352" customFormat="1" ht="15.75" customHeight="1" x14ac:dyDescent="0.35">
      <c r="A80" s="134"/>
      <c r="B80" s="134"/>
      <c r="C80" s="225"/>
      <c r="D80" s="134"/>
      <c r="E80" s="134"/>
      <c r="F80" s="134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226"/>
      <c r="AM80" s="135"/>
      <c r="AN80" s="226"/>
      <c r="AO80" s="135"/>
      <c r="AP80" s="135"/>
      <c r="AQ80" s="135"/>
      <c r="AR80" s="135"/>
      <c r="AS80" s="135"/>
      <c r="AT80" s="135"/>
      <c r="AU80" s="135"/>
      <c r="AV80" s="226"/>
      <c r="AW80" s="135"/>
      <c r="AX80" s="226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227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35"/>
      <c r="CE80" s="135"/>
      <c r="CF80" s="135"/>
      <c r="CG80" s="135"/>
      <c r="CH80" s="135"/>
      <c r="CI80" s="135"/>
      <c r="CJ80" s="226"/>
      <c r="CK80" s="135"/>
      <c r="CL80" s="226"/>
      <c r="CM80" s="226"/>
      <c r="CN80" s="135"/>
      <c r="CO80" s="226"/>
      <c r="CP80" s="135"/>
      <c r="CQ80" s="135"/>
      <c r="CR80" s="135"/>
      <c r="CS80" s="350"/>
      <c r="CT80" s="350"/>
      <c r="CU80" s="135"/>
      <c r="CV80" s="135"/>
      <c r="CW80" s="135"/>
      <c r="CX80" s="135"/>
      <c r="CY80" s="135"/>
      <c r="CZ80" s="135"/>
      <c r="DA80" s="135"/>
      <c r="DB80" s="135"/>
      <c r="DC80" s="135"/>
      <c r="DD80" s="135"/>
      <c r="DE80" s="135"/>
      <c r="DF80" s="135"/>
      <c r="DG80" s="135"/>
      <c r="DH80" s="135"/>
      <c r="DI80" s="135"/>
      <c r="DJ80" s="135"/>
      <c r="DK80" s="135"/>
      <c r="DL80" s="135"/>
      <c r="DM80" s="135"/>
      <c r="DN80" s="135"/>
      <c r="DO80" s="135"/>
      <c r="DP80" s="135"/>
      <c r="DQ80" s="135"/>
      <c r="DR80" s="135"/>
      <c r="DS80" s="135"/>
      <c r="DT80" s="135"/>
      <c r="DU80" s="135"/>
      <c r="DV80" s="135"/>
      <c r="DW80" s="135"/>
      <c r="DX80" s="161"/>
      <c r="DY80" s="134"/>
      <c r="DZ80" s="134"/>
      <c r="EA80" s="226"/>
      <c r="EB80" s="135"/>
      <c r="EC80" s="351"/>
      <c r="ED80" s="351"/>
      <c r="EE80" s="351"/>
      <c r="EF80" s="351"/>
      <c r="EG80" s="351"/>
      <c r="EH80" s="351"/>
      <c r="EI80" s="351"/>
      <c r="EJ80" s="351"/>
      <c r="EK80" s="351"/>
      <c r="EL80" s="351"/>
      <c r="EM80" s="351"/>
      <c r="EN80" s="351"/>
      <c r="EO80" s="351"/>
      <c r="EP80" s="351"/>
      <c r="EQ80" s="351"/>
      <c r="ER80" s="351"/>
      <c r="ES80" s="351"/>
      <c r="ET80" s="351"/>
    </row>
    <row r="81" spans="1:150" ht="15.75" customHeight="1" thickBot="1" x14ac:dyDescent="0.4">
      <c r="A81" s="3"/>
      <c r="B81" s="3"/>
      <c r="C81" s="46"/>
      <c r="D81" s="3"/>
      <c r="E81" s="3"/>
      <c r="F81" s="3"/>
      <c r="G81" s="3"/>
      <c r="H81" s="131"/>
      <c r="I81" s="131"/>
      <c r="J81" s="259"/>
      <c r="K81" s="259"/>
      <c r="L81" s="3"/>
      <c r="M81" s="131"/>
      <c r="N81" s="131"/>
      <c r="O81" s="13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261"/>
      <c r="CA81" s="261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297"/>
      <c r="DG81" s="297"/>
      <c r="DH81" s="297"/>
      <c r="DI81" s="292"/>
      <c r="DJ81" s="297"/>
      <c r="DK81" s="297"/>
      <c r="DL81" s="297"/>
      <c r="DM81" s="297"/>
      <c r="DN81" s="297"/>
      <c r="DO81" s="297"/>
      <c r="DP81" s="297"/>
      <c r="DQ81" s="297"/>
      <c r="DR81" s="297"/>
      <c r="DS81" s="297"/>
      <c r="DT81" s="297"/>
      <c r="DU81" s="297"/>
      <c r="DV81" s="297"/>
      <c r="DW81" s="297"/>
      <c r="DX81" s="47"/>
      <c r="DY81" s="48"/>
      <c r="DZ81" s="49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</row>
    <row r="82" spans="1:150" ht="16.5" customHeight="1" thickBot="1" x14ac:dyDescent="0.4">
      <c r="A82" s="16" t="s">
        <v>197</v>
      </c>
      <c r="B82" s="17"/>
      <c r="C82" s="17"/>
      <c r="D82" s="18"/>
      <c r="E82" s="18"/>
      <c r="F82" s="17"/>
      <c r="G82" s="672" t="s">
        <v>162</v>
      </c>
      <c r="H82" s="673"/>
      <c r="I82" s="673"/>
      <c r="J82" s="674"/>
      <c r="K82" s="672" t="s">
        <v>189</v>
      </c>
      <c r="L82" s="666"/>
      <c r="M82" s="666"/>
      <c r="N82" s="666"/>
      <c r="O82" s="666"/>
      <c r="P82" s="666"/>
      <c r="Q82" s="666"/>
      <c r="R82" s="666"/>
      <c r="S82" s="666"/>
      <c r="T82" s="666"/>
      <c r="U82" s="666"/>
      <c r="V82" s="666"/>
      <c r="W82" s="666"/>
      <c r="X82" s="666"/>
      <c r="Y82" s="666"/>
      <c r="Z82" s="666"/>
      <c r="AA82" s="666"/>
      <c r="AB82" s="666"/>
      <c r="AC82" s="666"/>
      <c r="AD82" s="667"/>
      <c r="AE82" s="665" t="s">
        <v>190</v>
      </c>
      <c r="AF82" s="666"/>
      <c r="AG82" s="666"/>
      <c r="AH82" s="666"/>
      <c r="AI82" s="666"/>
      <c r="AJ82" s="666"/>
      <c r="AK82" s="666"/>
      <c r="AL82" s="666"/>
      <c r="AM82" s="666"/>
      <c r="AN82" s="666"/>
      <c r="AO82" s="666"/>
      <c r="AP82" s="666"/>
      <c r="AQ82" s="666"/>
      <c r="AR82" s="666"/>
      <c r="AS82" s="666"/>
      <c r="AT82" s="666"/>
      <c r="AU82" s="666"/>
      <c r="AV82" s="666"/>
      <c r="AW82" s="666"/>
      <c r="AX82" s="666"/>
      <c r="AY82" s="667"/>
      <c r="AZ82" s="665" t="s">
        <v>191</v>
      </c>
      <c r="BA82" s="666"/>
      <c r="BB82" s="666"/>
      <c r="BC82" s="666"/>
      <c r="BD82" s="666"/>
      <c r="BE82" s="666"/>
      <c r="BF82" s="666"/>
      <c r="BG82" s="666"/>
      <c r="BH82" s="666"/>
      <c r="BI82" s="666"/>
      <c r="BJ82" s="666"/>
      <c r="BK82" s="666"/>
      <c r="BL82" s="666"/>
      <c r="BM82" s="666"/>
      <c r="BN82" s="666"/>
      <c r="BO82" s="666"/>
      <c r="BP82" s="666"/>
      <c r="BQ82" s="666"/>
      <c r="BR82" s="666"/>
      <c r="BS82" s="666"/>
      <c r="BT82" s="666"/>
      <c r="BU82" s="667"/>
      <c r="BV82" s="687" t="s">
        <v>192</v>
      </c>
      <c r="BW82" s="688"/>
      <c r="BX82" s="688"/>
      <c r="BY82" s="688"/>
      <c r="BZ82" s="688"/>
      <c r="CA82" s="688"/>
      <c r="CB82" s="688"/>
      <c r="CC82" s="688"/>
      <c r="CD82" s="688"/>
      <c r="CE82" s="688"/>
      <c r="CF82" s="688"/>
      <c r="CG82" s="688"/>
      <c r="CH82" s="688"/>
      <c r="CI82" s="688"/>
      <c r="CJ82" s="688"/>
      <c r="CK82" s="688"/>
      <c r="CL82" s="688"/>
      <c r="CM82" s="688"/>
      <c r="CN82" s="688"/>
      <c r="CO82" s="688"/>
      <c r="CP82" s="688"/>
      <c r="CQ82" s="688"/>
      <c r="CR82" s="689"/>
      <c r="CS82" s="687" t="s">
        <v>193</v>
      </c>
      <c r="CT82" s="688"/>
      <c r="CU82" s="688"/>
      <c r="CV82" s="688"/>
      <c r="CW82" s="688"/>
      <c r="CX82" s="688"/>
      <c r="CY82" s="688"/>
      <c r="CZ82" s="688"/>
      <c r="DA82" s="688"/>
      <c r="DB82" s="688"/>
      <c r="DC82" s="688"/>
      <c r="DD82" s="688"/>
      <c r="DE82" s="688"/>
      <c r="DF82" s="688"/>
      <c r="DG82" s="688"/>
      <c r="DH82" s="688"/>
      <c r="DI82" s="688"/>
      <c r="DJ82" s="688"/>
      <c r="DK82" s="688"/>
      <c r="DL82" s="689"/>
      <c r="DM82" s="687" t="s">
        <v>205</v>
      </c>
      <c r="DN82" s="688"/>
      <c r="DO82" s="688"/>
      <c r="DP82" s="688"/>
      <c r="DQ82" s="688"/>
      <c r="DR82" s="688"/>
      <c r="DS82" s="688"/>
      <c r="DT82" s="688"/>
      <c r="DU82" s="688"/>
      <c r="DV82" s="689"/>
      <c r="DW82" s="434"/>
      <c r="DX82" s="690" t="s">
        <v>3</v>
      </c>
      <c r="DY82" s="677" t="s">
        <v>4</v>
      </c>
      <c r="DZ82" s="677" t="s">
        <v>5</v>
      </c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</row>
    <row r="83" spans="1:150" ht="16.5" customHeight="1" thickBot="1" x14ac:dyDescent="0.4">
      <c r="A83" s="19"/>
      <c r="B83" s="20"/>
      <c r="C83" s="20"/>
      <c r="D83" s="21"/>
      <c r="E83" s="21"/>
      <c r="F83" s="20"/>
      <c r="G83" s="502" t="s">
        <v>6</v>
      </c>
      <c r="H83" s="436" t="s">
        <v>7</v>
      </c>
      <c r="I83" s="438" t="s">
        <v>8</v>
      </c>
      <c r="J83" s="440" t="s">
        <v>9</v>
      </c>
      <c r="K83" s="540" t="s">
        <v>10</v>
      </c>
      <c r="L83" s="394" t="s">
        <v>6</v>
      </c>
      <c r="M83" s="396" t="s">
        <v>7</v>
      </c>
      <c r="N83" s="398" t="s">
        <v>8</v>
      </c>
      <c r="O83" s="400" t="s">
        <v>9</v>
      </c>
      <c r="P83" s="419" t="s">
        <v>10</v>
      </c>
      <c r="Q83" s="410" t="s">
        <v>6</v>
      </c>
      <c r="R83" s="404" t="s">
        <v>7</v>
      </c>
      <c r="S83" s="398" t="s">
        <v>8</v>
      </c>
      <c r="T83" s="400" t="s">
        <v>9</v>
      </c>
      <c r="U83" s="419" t="s">
        <v>10</v>
      </c>
      <c r="V83" s="410" t="s">
        <v>6</v>
      </c>
      <c r="W83" s="404" t="s">
        <v>7</v>
      </c>
      <c r="X83" s="398" t="s">
        <v>8</v>
      </c>
      <c r="Y83" s="400" t="s">
        <v>9</v>
      </c>
      <c r="Z83" s="419" t="s">
        <v>10</v>
      </c>
      <c r="AA83" s="410" t="s">
        <v>6</v>
      </c>
      <c r="AB83" s="404" t="s">
        <v>7</v>
      </c>
      <c r="AC83" s="398" t="s">
        <v>8</v>
      </c>
      <c r="AD83" s="406" t="s">
        <v>9</v>
      </c>
      <c r="AE83" s="538" t="s">
        <v>10</v>
      </c>
      <c r="AF83" s="410" t="s">
        <v>6</v>
      </c>
      <c r="AG83" s="404" t="s">
        <v>7</v>
      </c>
      <c r="AH83" s="398" t="s">
        <v>8</v>
      </c>
      <c r="AI83" s="400" t="s">
        <v>9</v>
      </c>
      <c r="AJ83" s="419" t="s">
        <v>10</v>
      </c>
      <c r="AK83" s="410" t="s">
        <v>6</v>
      </c>
      <c r="AL83" s="404" t="s">
        <v>7</v>
      </c>
      <c r="AM83" s="398" t="s">
        <v>8</v>
      </c>
      <c r="AN83" s="400" t="s">
        <v>9</v>
      </c>
      <c r="AO83" s="419" t="s">
        <v>10</v>
      </c>
      <c r="AP83" s="410" t="s">
        <v>6</v>
      </c>
      <c r="AQ83" s="404" t="s">
        <v>7</v>
      </c>
      <c r="AR83" s="398" t="s">
        <v>8</v>
      </c>
      <c r="AS83" s="400" t="s">
        <v>9</v>
      </c>
      <c r="AT83" s="419" t="s">
        <v>10</v>
      </c>
      <c r="AU83" s="480" t="s">
        <v>6</v>
      </c>
      <c r="AV83" s="404" t="s">
        <v>7</v>
      </c>
      <c r="AW83" s="398" t="s">
        <v>8</v>
      </c>
      <c r="AX83" s="400" t="s">
        <v>9</v>
      </c>
      <c r="AY83" s="402" t="s">
        <v>10</v>
      </c>
      <c r="AZ83" s="408" t="s">
        <v>6</v>
      </c>
      <c r="BA83" s="404" t="s">
        <v>7</v>
      </c>
      <c r="BB83" s="398" t="s">
        <v>8</v>
      </c>
      <c r="BC83" s="400" t="s">
        <v>9</v>
      </c>
      <c r="BD83" s="419" t="s">
        <v>10</v>
      </c>
      <c r="BE83" s="410" t="s">
        <v>6</v>
      </c>
      <c r="BF83" s="404" t="s">
        <v>7</v>
      </c>
      <c r="BG83" s="398" t="s">
        <v>8</v>
      </c>
      <c r="BH83" s="400" t="s">
        <v>9</v>
      </c>
      <c r="BI83" s="419" t="s">
        <v>10</v>
      </c>
      <c r="BJ83" s="480" t="s">
        <v>6</v>
      </c>
      <c r="BK83" s="481" t="s">
        <v>7</v>
      </c>
      <c r="BL83" s="424" t="s">
        <v>8</v>
      </c>
      <c r="BM83" s="222" t="s">
        <v>9</v>
      </c>
      <c r="BN83" s="421" t="s">
        <v>10</v>
      </c>
      <c r="BO83" s="410" t="s">
        <v>6</v>
      </c>
      <c r="BP83" s="404" t="s">
        <v>7</v>
      </c>
      <c r="BQ83" s="398" t="s">
        <v>8</v>
      </c>
      <c r="BR83" s="400" t="s">
        <v>9</v>
      </c>
      <c r="BS83" s="419" t="s">
        <v>10</v>
      </c>
      <c r="BT83" s="410" t="s">
        <v>6</v>
      </c>
      <c r="BU83" s="536" t="s">
        <v>7</v>
      </c>
      <c r="BV83" s="534" t="s">
        <v>8</v>
      </c>
      <c r="BW83" s="400" t="s">
        <v>9</v>
      </c>
      <c r="BX83" s="419" t="s">
        <v>10</v>
      </c>
      <c r="BY83" s="410" t="s">
        <v>6</v>
      </c>
      <c r="BZ83" s="404" t="s">
        <v>7</v>
      </c>
      <c r="CA83" s="398" t="s">
        <v>8</v>
      </c>
      <c r="CB83" s="400" t="s">
        <v>9</v>
      </c>
      <c r="CC83" s="419" t="s">
        <v>10</v>
      </c>
      <c r="CD83" s="410" t="s">
        <v>6</v>
      </c>
      <c r="CE83" s="404" t="s">
        <v>7</v>
      </c>
      <c r="CF83" s="398" t="s">
        <v>8</v>
      </c>
      <c r="CG83" s="400" t="s">
        <v>9</v>
      </c>
      <c r="CH83" s="419" t="s">
        <v>10</v>
      </c>
      <c r="CI83" s="410" t="s">
        <v>6</v>
      </c>
      <c r="CJ83" s="404" t="s">
        <v>7</v>
      </c>
      <c r="CK83" s="398" t="s">
        <v>8</v>
      </c>
      <c r="CL83" s="400" t="s">
        <v>9</v>
      </c>
      <c r="CM83" s="419" t="s">
        <v>10</v>
      </c>
      <c r="CN83" s="410" t="s">
        <v>6</v>
      </c>
      <c r="CO83" s="404" t="s">
        <v>7</v>
      </c>
      <c r="CP83" s="398" t="s">
        <v>8</v>
      </c>
      <c r="CQ83" s="400" t="s">
        <v>9</v>
      </c>
      <c r="CR83" s="402" t="s">
        <v>10</v>
      </c>
      <c r="CS83" s="532" t="s">
        <v>6</v>
      </c>
      <c r="CT83" s="404" t="s">
        <v>7</v>
      </c>
      <c r="CU83" s="398" t="s">
        <v>8</v>
      </c>
      <c r="CV83" s="400" t="s">
        <v>9</v>
      </c>
      <c r="CW83" s="419" t="s">
        <v>10</v>
      </c>
      <c r="CX83" s="410" t="s">
        <v>6</v>
      </c>
      <c r="CY83" s="404" t="s">
        <v>7</v>
      </c>
      <c r="CZ83" s="398" t="s">
        <v>8</v>
      </c>
      <c r="DA83" s="400" t="s">
        <v>9</v>
      </c>
      <c r="DB83" s="419" t="s">
        <v>10</v>
      </c>
      <c r="DC83" s="410" t="s">
        <v>6</v>
      </c>
      <c r="DD83" s="404" t="s">
        <v>7</v>
      </c>
      <c r="DE83" s="398" t="s">
        <v>8</v>
      </c>
      <c r="DF83" s="400" t="s">
        <v>9</v>
      </c>
      <c r="DG83" s="419" t="s">
        <v>10</v>
      </c>
      <c r="DH83" s="480" t="s">
        <v>6</v>
      </c>
      <c r="DI83" s="404" t="s">
        <v>7</v>
      </c>
      <c r="DJ83" s="272" t="s">
        <v>8</v>
      </c>
      <c r="DK83" s="520" t="s">
        <v>9</v>
      </c>
      <c r="DL83" s="530" t="s">
        <v>10</v>
      </c>
      <c r="DM83" s="528" t="s">
        <v>6</v>
      </c>
      <c r="DN83" s="404" t="s">
        <v>7</v>
      </c>
      <c r="DO83" s="272" t="s">
        <v>8</v>
      </c>
      <c r="DP83" s="520" t="s">
        <v>9</v>
      </c>
      <c r="DQ83" s="521" t="s">
        <v>10</v>
      </c>
      <c r="DR83" s="428" t="s">
        <v>6</v>
      </c>
      <c r="DS83" s="415" t="s">
        <v>7</v>
      </c>
      <c r="DT83" s="398" t="s">
        <v>8</v>
      </c>
      <c r="DU83" s="522" t="s">
        <v>9</v>
      </c>
      <c r="DV83" s="523" t="s">
        <v>10</v>
      </c>
      <c r="DW83" s="457"/>
      <c r="DX83" s="681"/>
      <c r="DY83" s="678"/>
      <c r="DZ83" s="678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</row>
    <row r="84" spans="1:150" ht="31.5" customHeight="1" thickBot="1" x14ac:dyDescent="0.4">
      <c r="A84" s="22" t="s">
        <v>11</v>
      </c>
      <c r="B84" s="22" t="s">
        <v>12</v>
      </c>
      <c r="C84" s="22" t="s">
        <v>13</v>
      </c>
      <c r="D84" s="23" t="s">
        <v>14</v>
      </c>
      <c r="E84" s="24" t="s">
        <v>15</v>
      </c>
      <c r="F84" s="25" t="s">
        <v>16</v>
      </c>
      <c r="G84" s="503">
        <v>28</v>
      </c>
      <c r="H84" s="437">
        <f t="shared" ref="H84" si="72">+G84+1</f>
        <v>29</v>
      </c>
      <c r="I84" s="439">
        <f t="shared" ref="I84" si="73">+H84+1</f>
        <v>30</v>
      </c>
      <c r="J84" s="425">
        <f t="shared" ref="J84" si="74">+I84+1</f>
        <v>31</v>
      </c>
      <c r="K84" s="541">
        <v>1</v>
      </c>
      <c r="L84" s="395">
        <v>4</v>
      </c>
      <c r="M84" s="397">
        <f t="shared" ref="M84" si="75">+L84+1</f>
        <v>5</v>
      </c>
      <c r="N84" s="399">
        <f t="shared" ref="N84" si="76">+M84+1</f>
        <v>6</v>
      </c>
      <c r="O84" s="401">
        <v>7</v>
      </c>
      <c r="P84" s="420">
        <f t="shared" ref="P84" si="77">+O84+1</f>
        <v>8</v>
      </c>
      <c r="Q84" s="411">
        <v>11</v>
      </c>
      <c r="R84" s="405">
        <f t="shared" ref="R84" si="78">+Q84+1</f>
        <v>12</v>
      </c>
      <c r="S84" s="399">
        <f t="shared" ref="S84" si="79">+R84+1</f>
        <v>13</v>
      </c>
      <c r="T84" s="401">
        <v>14</v>
      </c>
      <c r="U84" s="420">
        <v>15</v>
      </c>
      <c r="V84" s="411">
        <v>18</v>
      </c>
      <c r="W84" s="405">
        <f t="shared" ref="W84" si="80">+V84+1</f>
        <v>19</v>
      </c>
      <c r="X84" s="399">
        <f t="shared" ref="X84" si="81">+W84+1</f>
        <v>20</v>
      </c>
      <c r="Y84" s="401">
        <v>21</v>
      </c>
      <c r="Z84" s="420">
        <v>22</v>
      </c>
      <c r="AA84" s="411">
        <v>25</v>
      </c>
      <c r="AB84" s="405">
        <f t="shared" ref="AB84" si="82">+AA84+1</f>
        <v>26</v>
      </c>
      <c r="AC84" s="399">
        <f t="shared" ref="AC84" si="83">+AB84+1</f>
        <v>27</v>
      </c>
      <c r="AD84" s="407">
        <v>28</v>
      </c>
      <c r="AE84" s="539">
        <v>1</v>
      </c>
      <c r="AF84" s="411">
        <v>4</v>
      </c>
      <c r="AG84" s="405">
        <f t="shared" ref="AG84" si="84">+AF84+1</f>
        <v>5</v>
      </c>
      <c r="AH84" s="399">
        <f t="shared" ref="AH84" si="85">+AG84+1</f>
        <v>6</v>
      </c>
      <c r="AI84" s="401">
        <v>7</v>
      </c>
      <c r="AJ84" s="420">
        <f>+AI84+1</f>
        <v>8</v>
      </c>
      <c r="AK84" s="411">
        <v>11</v>
      </c>
      <c r="AL84" s="405">
        <f t="shared" ref="AL84" si="86">+AK84+1</f>
        <v>12</v>
      </c>
      <c r="AM84" s="399">
        <f t="shared" ref="AM84" si="87">+AL84+1</f>
        <v>13</v>
      </c>
      <c r="AN84" s="401">
        <v>14</v>
      </c>
      <c r="AO84" s="420">
        <v>15</v>
      </c>
      <c r="AP84" s="411">
        <v>18</v>
      </c>
      <c r="AQ84" s="405">
        <f t="shared" ref="AQ84" si="88">+AP84+1</f>
        <v>19</v>
      </c>
      <c r="AR84" s="399">
        <f t="shared" ref="AR84" si="89">+AQ84+1</f>
        <v>20</v>
      </c>
      <c r="AS84" s="401">
        <v>21</v>
      </c>
      <c r="AT84" s="420">
        <f t="shared" ref="AT84" si="90">+AS84+1</f>
        <v>22</v>
      </c>
      <c r="AU84" s="422">
        <v>25</v>
      </c>
      <c r="AV84" s="405">
        <f t="shared" ref="AV84" si="91">+AU84+1</f>
        <v>26</v>
      </c>
      <c r="AW84" s="399">
        <v>27</v>
      </c>
      <c r="AX84" s="401">
        <v>28</v>
      </c>
      <c r="AY84" s="403">
        <v>29</v>
      </c>
      <c r="AZ84" s="409">
        <v>1</v>
      </c>
      <c r="BA84" s="405">
        <v>2</v>
      </c>
      <c r="BB84" s="399">
        <v>3</v>
      </c>
      <c r="BC84" s="401">
        <v>4</v>
      </c>
      <c r="BD84" s="420">
        <f t="shared" ref="BD84" si="92">+BC84+1</f>
        <v>5</v>
      </c>
      <c r="BE84" s="411">
        <v>8</v>
      </c>
      <c r="BF84" s="405">
        <f t="shared" ref="BF84" si="93">+BE84+1</f>
        <v>9</v>
      </c>
      <c r="BG84" s="399">
        <v>10</v>
      </c>
      <c r="BH84" s="401">
        <v>11</v>
      </c>
      <c r="BI84" s="420">
        <f>+BH84+1</f>
        <v>12</v>
      </c>
      <c r="BJ84" s="422">
        <v>15</v>
      </c>
      <c r="BK84" s="417">
        <f t="shared" ref="BK84" si="94">+BJ84+1</f>
        <v>16</v>
      </c>
      <c r="BL84" s="482">
        <v>17</v>
      </c>
      <c r="BM84" s="221">
        <v>18</v>
      </c>
      <c r="BN84" s="221">
        <f t="shared" ref="BN84" si="95">+BM84+1</f>
        <v>19</v>
      </c>
      <c r="BO84" s="411">
        <v>22</v>
      </c>
      <c r="BP84" s="405">
        <f t="shared" ref="BP84" si="96">+BO84+1</f>
        <v>23</v>
      </c>
      <c r="BQ84" s="399">
        <v>24</v>
      </c>
      <c r="BR84" s="413">
        <v>25</v>
      </c>
      <c r="BS84" s="420">
        <f t="shared" ref="BS84" si="97">+BR84+1</f>
        <v>26</v>
      </c>
      <c r="BT84" s="411">
        <v>29</v>
      </c>
      <c r="BU84" s="537">
        <v>30</v>
      </c>
      <c r="BV84" s="535">
        <v>1</v>
      </c>
      <c r="BW84" s="413">
        <v>2</v>
      </c>
      <c r="BX84" s="420">
        <f t="shared" ref="BX84" si="98">+BW84+1</f>
        <v>3</v>
      </c>
      <c r="BY84" s="411">
        <v>6</v>
      </c>
      <c r="BZ84" s="405">
        <v>7</v>
      </c>
      <c r="CA84" s="399">
        <v>8</v>
      </c>
      <c r="CB84" s="413">
        <v>9</v>
      </c>
      <c r="CC84" s="420">
        <f t="shared" ref="CC84" si="99">+CB84+1</f>
        <v>10</v>
      </c>
      <c r="CD84" s="411">
        <v>13</v>
      </c>
      <c r="CE84" s="405">
        <f t="shared" ref="CE84" si="100">+CD84+1</f>
        <v>14</v>
      </c>
      <c r="CF84" s="399">
        <v>15</v>
      </c>
      <c r="CG84" s="413">
        <v>16</v>
      </c>
      <c r="CH84" s="420">
        <f t="shared" ref="CH84" si="101">+CG84+1</f>
        <v>17</v>
      </c>
      <c r="CI84" s="411">
        <v>20</v>
      </c>
      <c r="CJ84" s="405">
        <f t="shared" ref="CJ84" si="102">+CI84+1</f>
        <v>21</v>
      </c>
      <c r="CK84" s="399">
        <v>22</v>
      </c>
      <c r="CL84" s="413">
        <v>23</v>
      </c>
      <c r="CM84" s="420">
        <f t="shared" ref="CM84" si="103">+CL84+1</f>
        <v>24</v>
      </c>
      <c r="CN84" s="411">
        <v>27</v>
      </c>
      <c r="CO84" s="405">
        <f t="shared" ref="CO84" si="104">+CN84+1</f>
        <v>28</v>
      </c>
      <c r="CP84" s="399">
        <v>29</v>
      </c>
      <c r="CQ84" s="413">
        <v>30</v>
      </c>
      <c r="CR84" s="403">
        <f t="shared" ref="CR84" si="105">+CQ84+1</f>
        <v>31</v>
      </c>
      <c r="CS84" s="533">
        <v>3</v>
      </c>
      <c r="CT84" s="405">
        <f t="shared" ref="CT84" si="106">+CS84+1</f>
        <v>4</v>
      </c>
      <c r="CU84" s="399">
        <v>5</v>
      </c>
      <c r="CV84" s="413">
        <v>6</v>
      </c>
      <c r="CW84" s="420">
        <f t="shared" ref="CW84" si="107">+CV84+1</f>
        <v>7</v>
      </c>
      <c r="CX84" s="411">
        <v>10</v>
      </c>
      <c r="CY84" s="405">
        <f t="shared" ref="CY84" si="108">+CX84+1</f>
        <v>11</v>
      </c>
      <c r="CZ84" s="399">
        <v>12</v>
      </c>
      <c r="DA84" s="413">
        <v>13</v>
      </c>
      <c r="DB84" s="420">
        <f t="shared" ref="DB84" si="109">+DA84+1</f>
        <v>14</v>
      </c>
      <c r="DC84" s="411">
        <v>17</v>
      </c>
      <c r="DD84" s="405">
        <f t="shared" ref="DD84" si="110">+DC84+1</f>
        <v>18</v>
      </c>
      <c r="DE84" s="399">
        <v>19</v>
      </c>
      <c r="DF84" s="413">
        <v>20</v>
      </c>
      <c r="DG84" s="420">
        <v>21</v>
      </c>
      <c r="DH84" s="422">
        <v>24</v>
      </c>
      <c r="DI84" s="405">
        <v>25</v>
      </c>
      <c r="DJ84" s="273">
        <v>26</v>
      </c>
      <c r="DK84" s="524">
        <v>27</v>
      </c>
      <c r="DL84" s="531">
        <v>28</v>
      </c>
      <c r="DM84" s="529">
        <v>1</v>
      </c>
      <c r="DN84" s="405">
        <v>2</v>
      </c>
      <c r="DO84" s="273">
        <v>3</v>
      </c>
      <c r="DP84" s="524">
        <v>4</v>
      </c>
      <c r="DQ84" s="525">
        <v>5</v>
      </c>
      <c r="DR84" s="423">
        <v>8</v>
      </c>
      <c r="DS84" s="526">
        <v>9</v>
      </c>
      <c r="DT84" s="416">
        <v>10</v>
      </c>
      <c r="DU84" s="401">
        <v>11</v>
      </c>
      <c r="DV84" s="527">
        <v>12</v>
      </c>
      <c r="DW84" s="380"/>
      <c r="DX84" s="678"/>
      <c r="DY84" s="678"/>
      <c r="DZ84" s="678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</row>
    <row r="85" spans="1:150" ht="15.75" customHeight="1" x14ac:dyDescent="0.35">
      <c r="A85" s="26"/>
      <c r="B85" s="27"/>
      <c r="C85" s="27"/>
      <c r="D85" s="27"/>
      <c r="E85" s="28"/>
      <c r="F85" s="27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337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8"/>
      <c r="BA85" s="138"/>
      <c r="BB85" s="138"/>
      <c r="BC85" s="138"/>
      <c r="BD85" s="138"/>
      <c r="BE85" s="138"/>
      <c r="BF85" s="138"/>
      <c r="BG85" s="152"/>
      <c r="BH85" s="152"/>
      <c r="BI85" s="152"/>
      <c r="BJ85" s="152"/>
      <c r="BK85" s="152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9"/>
      <c r="CI85" s="139"/>
      <c r="CJ85" s="153"/>
      <c r="CK85" s="139"/>
      <c r="CL85" s="139"/>
      <c r="CM85" s="138"/>
      <c r="CN85" s="138"/>
      <c r="CO85" s="138"/>
      <c r="CP85" s="138"/>
      <c r="CQ85" s="138"/>
      <c r="CR85" s="138"/>
      <c r="CS85" s="139"/>
      <c r="CT85" s="139"/>
      <c r="CU85" s="139"/>
      <c r="CV85" s="139"/>
      <c r="CW85" s="153"/>
      <c r="CX85" s="139"/>
      <c r="CY85" s="139"/>
      <c r="CZ85" s="139"/>
      <c r="DA85" s="139"/>
      <c r="DB85" s="154"/>
      <c r="DC85" s="154"/>
      <c r="DD85" s="154"/>
      <c r="DE85" s="154"/>
      <c r="DF85" s="154"/>
      <c r="DG85" s="154"/>
      <c r="DH85" s="154"/>
      <c r="DI85" s="154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4"/>
      <c r="DX85" s="29"/>
      <c r="DY85" s="30"/>
      <c r="DZ85" s="31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</row>
    <row r="86" spans="1:150" ht="16.5" customHeight="1" thickBot="1" x14ac:dyDescent="0.4">
      <c r="A86" s="105"/>
      <c r="B86" s="34"/>
      <c r="C86" s="34" t="s">
        <v>18</v>
      </c>
      <c r="D86" s="34"/>
      <c r="E86" s="106"/>
      <c r="F86" s="34"/>
      <c r="G86" s="141"/>
      <c r="H86" s="141"/>
      <c r="I86" s="141"/>
      <c r="J86" s="141"/>
      <c r="K86" s="141"/>
      <c r="L86" s="141"/>
      <c r="M86" s="141"/>
      <c r="N86" s="141"/>
      <c r="O86" s="141"/>
      <c r="P86" s="148"/>
      <c r="Q86" s="141"/>
      <c r="R86" s="141"/>
      <c r="S86" s="141"/>
      <c r="T86" s="141"/>
      <c r="U86" s="141"/>
      <c r="V86" s="141"/>
      <c r="W86" s="149"/>
      <c r="X86" s="141"/>
      <c r="Y86" s="141"/>
      <c r="Z86" s="141"/>
      <c r="AA86" s="141"/>
      <c r="AB86" s="141"/>
      <c r="AC86" s="134"/>
      <c r="AD86" s="134"/>
      <c r="AE86" s="134"/>
      <c r="AF86" s="134"/>
      <c r="AG86" s="134"/>
      <c r="AH86" s="141"/>
      <c r="AI86" s="141"/>
      <c r="AJ86" s="141"/>
      <c r="AK86" s="141"/>
      <c r="AL86" s="141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57"/>
      <c r="AX86" s="141"/>
      <c r="AY86" s="141"/>
      <c r="AZ86" s="141"/>
      <c r="BA86" s="141"/>
      <c r="BB86" s="141"/>
      <c r="BC86" s="141"/>
      <c r="BD86" s="141"/>
      <c r="BE86" s="141"/>
      <c r="BF86" s="141"/>
      <c r="BG86" s="134"/>
      <c r="BH86" s="134"/>
      <c r="BI86" s="134"/>
      <c r="BJ86" s="134"/>
      <c r="BK86" s="134"/>
      <c r="BL86" s="134"/>
      <c r="BM86" s="134"/>
      <c r="BN86" s="134"/>
      <c r="BO86" s="134"/>
      <c r="BP86" s="158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41"/>
      <c r="CI86" s="141"/>
      <c r="CJ86" s="141"/>
      <c r="CK86" s="141"/>
      <c r="CL86" s="141"/>
      <c r="CM86" s="141"/>
      <c r="CN86" s="141"/>
      <c r="CO86" s="141"/>
      <c r="CP86" s="141"/>
      <c r="CQ86" s="141"/>
      <c r="CR86" s="134"/>
      <c r="CS86" s="134"/>
      <c r="CT86" s="134"/>
      <c r="CU86" s="134"/>
      <c r="CV86" s="134"/>
      <c r="CW86" s="158"/>
      <c r="CX86" s="158"/>
      <c r="CY86" s="158"/>
      <c r="CZ86" s="158"/>
      <c r="DA86" s="158"/>
      <c r="DB86" s="141"/>
      <c r="DC86" s="141"/>
      <c r="DD86" s="141"/>
      <c r="DE86" s="141"/>
      <c r="DF86" s="141"/>
      <c r="DG86" s="141"/>
      <c r="DH86" s="141"/>
      <c r="DI86" s="141"/>
      <c r="DJ86" s="141"/>
      <c r="DK86" s="141"/>
      <c r="DL86" s="141"/>
      <c r="DM86" s="141"/>
      <c r="DN86" s="141"/>
      <c r="DO86" s="141"/>
      <c r="DP86" s="141"/>
      <c r="DQ86" s="141"/>
      <c r="DR86" s="141"/>
      <c r="DS86" s="141"/>
      <c r="DT86" s="141"/>
      <c r="DU86" s="141"/>
      <c r="DV86" s="141"/>
      <c r="DW86" s="141"/>
      <c r="DX86" s="107"/>
      <c r="DY86" s="108"/>
      <c r="DZ86" s="109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</row>
    <row r="87" spans="1:150" ht="31.5" customHeight="1" x14ac:dyDescent="0.35">
      <c r="A87" s="300" t="s">
        <v>142</v>
      </c>
      <c r="B87" s="129" t="s">
        <v>38</v>
      </c>
      <c r="C87" s="499" t="s">
        <v>39</v>
      </c>
      <c r="D87" s="356" t="s">
        <v>95</v>
      </c>
      <c r="E87" s="245">
        <v>35</v>
      </c>
      <c r="F87" s="110" t="s">
        <v>35</v>
      </c>
      <c r="G87" s="441"/>
      <c r="H87" s="170"/>
      <c r="I87" s="171"/>
      <c r="J87" s="444"/>
      <c r="K87" s="567"/>
      <c r="L87" s="170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 t="s">
        <v>24</v>
      </c>
      <c r="AB87" s="171" t="s">
        <v>24</v>
      </c>
      <c r="AC87" s="171" t="s">
        <v>24</v>
      </c>
      <c r="AD87" s="577"/>
      <c r="AE87" s="570"/>
      <c r="AF87" s="97"/>
      <c r="AG87" s="173"/>
      <c r="AH87" s="173"/>
      <c r="AI87" s="266"/>
      <c r="AJ87" s="97"/>
      <c r="AK87" s="97"/>
      <c r="AL87" s="97"/>
      <c r="AM87" s="97"/>
      <c r="AN87" s="266" t="s">
        <v>25</v>
      </c>
      <c r="AO87" s="266"/>
      <c r="AP87" s="266"/>
      <c r="AQ87" s="266"/>
      <c r="AR87" s="266"/>
      <c r="AS87" s="97"/>
      <c r="AT87" s="97"/>
      <c r="AU87" s="171"/>
      <c r="AV87" s="97"/>
      <c r="AW87" s="97"/>
      <c r="AX87" s="97" t="s">
        <v>26</v>
      </c>
      <c r="AY87" s="172"/>
      <c r="AZ87" s="168"/>
      <c r="BA87" s="97"/>
      <c r="BB87" s="97"/>
      <c r="BC87" s="97"/>
      <c r="BD87" s="97"/>
      <c r="BE87" s="97"/>
      <c r="BF87" s="97"/>
      <c r="BG87" s="97"/>
      <c r="BH87" s="97" t="s">
        <v>27</v>
      </c>
      <c r="BI87" s="97"/>
      <c r="BJ87" s="171"/>
      <c r="BK87" s="171"/>
      <c r="BL87" s="171"/>
      <c r="BM87" s="354"/>
      <c r="BN87" s="171"/>
      <c r="BO87" s="97"/>
      <c r="BP87" s="97"/>
      <c r="BQ87" s="97"/>
      <c r="BR87" s="97" t="s">
        <v>28</v>
      </c>
      <c r="BS87" s="97"/>
      <c r="BT87" s="97"/>
      <c r="BU87" s="334"/>
      <c r="BV87" s="570"/>
      <c r="BW87" s="266"/>
      <c r="BX87" s="97"/>
      <c r="BY87" s="174"/>
      <c r="BZ87" s="97"/>
      <c r="CA87" s="174"/>
      <c r="CB87" s="266" t="s">
        <v>29</v>
      </c>
      <c r="CC87" s="174"/>
      <c r="CD87" s="97"/>
      <c r="CE87" s="174"/>
      <c r="CF87" s="174"/>
      <c r="CG87" s="266"/>
      <c r="CH87" s="97"/>
      <c r="CI87" s="174"/>
      <c r="CJ87" s="97"/>
      <c r="CK87" s="174"/>
      <c r="CL87" s="266" t="s">
        <v>30</v>
      </c>
      <c r="CM87" s="174"/>
      <c r="CN87" s="284"/>
      <c r="CO87" s="174"/>
      <c r="CP87" s="174"/>
      <c r="CQ87" s="266"/>
      <c r="CR87" s="172"/>
      <c r="CS87" s="170"/>
      <c r="CT87" s="97"/>
      <c r="CU87" s="97"/>
      <c r="CV87" s="97" t="s">
        <v>31</v>
      </c>
      <c r="CW87" s="97"/>
      <c r="CX87" s="97"/>
      <c r="CY87" s="97"/>
      <c r="CZ87" s="97"/>
      <c r="DA87" s="97"/>
      <c r="DB87" s="97"/>
      <c r="DC87" s="97"/>
      <c r="DD87" s="97"/>
      <c r="DE87" s="97"/>
      <c r="DF87" s="266" t="s">
        <v>32</v>
      </c>
      <c r="DG87" s="367"/>
      <c r="DH87" s="171"/>
      <c r="DI87" s="367"/>
      <c r="DJ87" s="367"/>
      <c r="DK87" s="367"/>
      <c r="DL87" s="426"/>
      <c r="DM87" s="170"/>
      <c r="DN87" s="367"/>
      <c r="DO87" s="367"/>
      <c r="DP87" s="367"/>
      <c r="DQ87" s="367"/>
      <c r="DR87" s="223" t="s">
        <v>210</v>
      </c>
      <c r="DS87" s="223" t="s">
        <v>210</v>
      </c>
      <c r="DT87" s="223" t="s">
        <v>174</v>
      </c>
      <c r="DU87" s="223" t="s">
        <v>174</v>
      </c>
      <c r="DV87" s="571"/>
      <c r="DW87" s="576"/>
      <c r="DX87" s="242">
        <f>(COUNTA(AD87:BD87)+ COUNTA(BE87:DK87)+COUNTA(DB87))*2</f>
        <v>16</v>
      </c>
      <c r="DY87" s="369">
        <v>22</v>
      </c>
      <c r="DZ87" s="342">
        <f t="shared" ref="DZ87" si="111">SUM(DX87:DY87)</f>
        <v>38</v>
      </c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</row>
    <row r="88" spans="1:150" ht="15.75" customHeight="1" x14ac:dyDescent="0.35">
      <c r="A88" s="301" t="s">
        <v>142</v>
      </c>
      <c r="B88" s="101" t="s">
        <v>40</v>
      </c>
      <c r="C88" s="495" t="s">
        <v>41</v>
      </c>
      <c r="D88" s="241" t="s">
        <v>95</v>
      </c>
      <c r="E88" s="552">
        <v>35</v>
      </c>
      <c r="F88" s="37" t="s">
        <v>35</v>
      </c>
      <c r="G88" s="442"/>
      <c r="H88" s="175"/>
      <c r="I88" s="176"/>
      <c r="J88" s="507"/>
      <c r="K88" s="568"/>
      <c r="L88" s="175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 t="s">
        <v>24</v>
      </c>
      <c r="AB88" s="176" t="s">
        <v>24</v>
      </c>
      <c r="AC88" s="176" t="s">
        <v>24</v>
      </c>
      <c r="AD88" s="177"/>
      <c r="AE88" s="175"/>
      <c r="AF88" s="98"/>
      <c r="AG88" s="98"/>
      <c r="AH88" s="98"/>
      <c r="AI88" s="263"/>
      <c r="AJ88" s="98"/>
      <c r="AK88" s="98"/>
      <c r="AL88" s="98"/>
      <c r="AM88" s="98"/>
      <c r="AN88" s="263"/>
      <c r="AO88" s="263" t="s">
        <v>25</v>
      </c>
      <c r="AP88" s="263"/>
      <c r="AQ88" s="263"/>
      <c r="AR88" s="263"/>
      <c r="AS88" s="98"/>
      <c r="AT88" s="98"/>
      <c r="AU88" s="176"/>
      <c r="AV88" s="98"/>
      <c r="AW88" s="98"/>
      <c r="AX88" s="98"/>
      <c r="AY88" s="98" t="s">
        <v>178</v>
      </c>
      <c r="AZ88" s="112"/>
      <c r="BA88" s="98"/>
      <c r="BB88" s="98"/>
      <c r="BC88" s="98"/>
      <c r="BD88" s="98"/>
      <c r="BE88" s="98"/>
      <c r="BF88" s="98"/>
      <c r="BG88" s="98"/>
      <c r="BH88" s="98"/>
      <c r="BI88" s="98" t="s">
        <v>26</v>
      </c>
      <c r="BJ88" s="176"/>
      <c r="BK88" s="176"/>
      <c r="BL88" s="176"/>
      <c r="BM88" s="353"/>
      <c r="BN88" s="176"/>
      <c r="BO88" s="98"/>
      <c r="BP88" s="98"/>
      <c r="BQ88" s="98"/>
      <c r="BR88" s="98"/>
      <c r="BS88" s="98" t="s">
        <v>27</v>
      </c>
      <c r="BT88" s="98"/>
      <c r="BU88" s="178"/>
      <c r="BV88" s="515"/>
      <c r="BW88" s="282"/>
      <c r="BX88" s="335"/>
      <c r="BY88" s="98"/>
      <c r="BZ88" s="181"/>
      <c r="CA88" s="98"/>
      <c r="CB88" s="263"/>
      <c r="CC88" s="98" t="s">
        <v>28</v>
      </c>
      <c r="CD88" s="98"/>
      <c r="CE88" s="98"/>
      <c r="CF88" s="98"/>
      <c r="CG88" s="263"/>
      <c r="CH88" s="98"/>
      <c r="CI88" s="98"/>
      <c r="CJ88" s="98"/>
      <c r="CK88" s="98"/>
      <c r="CL88" s="263"/>
      <c r="CM88" s="98" t="s">
        <v>29</v>
      </c>
      <c r="CN88" s="179"/>
      <c r="CO88" s="98"/>
      <c r="CP88" s="179"/>
      <c r="CQ88" s="263"/>
      <c r="CR88" s="178"/>
      <c r="CS88" s="175"/>
      <c r="CT88" s="98"/>
      <c r="CU88" s="98"/>
      <c r="CV88" s="98"/>
      <c r="CW88" s="98" t="s">
        <v>30</v>
      </c>
      <c r="CX88" s="98"/>
      <c r="CY88" s="98"/>
      <c r="CZ88" s="98"/>
      <c r="DA88" s="98"/>
      <c r="DB88" s="98"/>
      <c r="DC88" s="98"/>
      <c r="DD88" s="98"/>
      <c r="DE88" s="98"/>
      <c r="DF88" s="263"/>
      <c r="DG88" s="364" t="s">
        <v>31</v>
      </c>
      <c r="DH88" s="176"/>
      <c r="DI88" s="364"/>
      <c r="DJ88" s="364"/>
      <c r="DK88" s="364"/>
      <c r="DL88" s="427"/>
      <c r="DM88" s="175"/>
      <c r="DN88" s="364"/>
      <c r="DO88" s="364"/>
      <c r="DP88" s="364"/>
      <c r="DQ88" s="364" t="s">
        <v>32</v>
      </c>
      <c r="DR88" s="224" t="s">
        <v>210</v>
      </c>
      <c r="DS88" s="224" t="s">
        <v>210</v>
      </c>
      <c r="DT88" s="224" t="s">
        <v>174</v>
      </c>
      <c r="DU88" s="224" t="s">
        <v>174</v>
      </c>
      <c r="DV88" s="572"/>
      <c r="DW88" s="576"/>
      <c r="DX88" s="243">
        <f>(COUNTA(Z88:BD88)+ COUNTA(BE88:CU88)+COUNTA(DE88))*2</f>
        <v>18</v>
      </c>
      <c r="DY88" s="92">
        <v>22</v>
      </c>
      <c r="DZ88" s="343">
        <f t="shared" ref="DZ88:DZ92" si="112">SUM(DX88:DY88)</f>
        <v>40</v>
      </c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</row>
    <row r="89" spans="1:150" ht="15.75" customHeight="1" x14ac:dyDescent="0.35">
      <c r="A89" s="301" t="s">
        <v>142</v>
      </c>
      <c r="B89" s="101" t="s">
        <v>33</v>
      </c>
      <c r="C89" s="495" t="s">
        <v>34</v>
      </c>
      <c r="D89" s="241" t="s">
        <v>95</v>
      </c>
      <c r="E89" s="552">
        <v>35</v>
      </c>
      <c r="F89" s="37" t="s">
        <v>35</v>
      </c>
      <c r="G89" s="442"/>
      <c r="H89" s="175"/>
      <c r="I89" s="176"/>
      <c r="J89" s="507"/>
      <c r="K89" s="568"/>
      <c r="L89" s="175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 t="s">
        <v>24</v>
      </c>
      <c r="AB89" s="176" t="s">
        <v>24</v>
      </c>
      <c r="AC89" s="176" t="s">
        <v>24</v>
      </c>
      <c r="AD89" s="177"/>
      <c r="AE89" s="175"/>
      <c r="AF89" s="179"/>
      <c r="AG89" s="98"/>
      <c r="AH89" s="98"/>
      <c r="AI89" s="263" t="s">
        <v>25</v>
      </c>
      <c r="AJ89" s="98"/>
      <c r="AK89" s="179"/>
      <c r="AL89" s="98"/>
      <c r="AM89" s="98"/>
      <c r="AN89" s="263"/>
      <c r="AO89" s="276"/>
      <c r="AP89" s="276"/>
      <c r="AQ89" s="263"/>
      <c r="AR89" s="263"/>
      <c r="AS89" s="98" t="s">
        <v>26</v>
      </c>
      <c r="AT89" s="98"/>
      <c r="AU89" s="176"/>
      <c r="AV89" s="98"/>
      <c r="AW89" s="98"/>
      <c r="AX89" s="98"/>
      <c r="AY89" s="178"/>
      <c r="AZ89" s="112"/>
      <c r="BA89" s="98"/>
      <c r="BB89" s="98"/>
      <c r="BC89" s="98" t="s">
        <v>27</v>
      </c>
      <c r="BD89" s="98"/>
      <c r="BE89" s="98"/>
      <c r="BF89" s="98"/>
      <c r="BG89" s="98"/>
      <c r="BH89" s="98"/>
      <c r="BI89" s="98"/>
      <c r="BJ89" s="176"/>
      <c r="BK89" s="176"/>
      <c r="BL89" s="176"/>
      <c r="BM89" s="353"/>
      <c r="BN89" s="176"/>
      <c r="BO89" s="98"/>
      <c r="BP89" s="98"/>
      <c r="BQ89" s="98"/>
      <c r="BR89" s="98"/>
      <c r="BS89" s="98"/>
      <c r="BT89" s="98"/>
      <c r="BU89" s="178"/>
      <c r="BV89" s="175"/>
      <c r="BW89" s="263" t="s">
        <v>28</v>
      </c>
      <c r="BX89" s="98"/>
      <c r="BY89" s="98"/>
      <c r="BZ89" s="98"/>
      <c r="CA89" s="98"/>
      <c r="CB89" s="263"/>
      <c r="CC89" s="98"/>
      <c r="CD89" s="179"/>
      <c r="CE89" s="98"/>
      <c r="CF89" s="98"/>
      <c r="CG89" s="263" t="s">
        <v>29</v>
      </c>
      <c r="CH89" s="98"/>
      <c r="CI89" s="98"/>
      <c r="CJ89" s="98"/>
      <c r="CK89" s="98"/>
      <c r="CL89" s="263"/>
      <c r="CM89" s="98"/>
      <c r="CN89" s="179"/>
      <c r="CO89" s="98"/>
      <c r="CP89" s="98"/>
      <c r="CQ89" s="263" t="s">
        <v>30</v>
      </c>
      <c r="CR89" s="178"/>
      <c r="CS89" s="175"/>
      <c r="CT89" s="98"/>
      <c r="CU89" s="98"/>
      <c r="CV89" s="98"/>
      <c r="CW89" s="98"/>
      <c r="CX89" s="98"/>
      <c r="CY89" s="98"/>
      <c r="CZ89" s="98"/>
      <c r="DA89" s="98" t="s">
        <v>31</v>
      </c>
      <c r="DB89" s="98"/>
      <c r="DC89" s="98"/>
      <c r="DD89" s="98"/>
      <c r="DE89" s="98"/>
      <c r="DF89" s="263"/>
      <c r="DG89" s="364"/>
      <c r="DH89" s="176"/>
      <c r="DI89" s="364"/>
      <c r="DJ89" s="364"/>
      <c r="DK89" s="364" t="s">
        <v>32</v>
      </c>
      <c r="DL89" s="427"/>
      <c r="DM89" s="175"/>
      <c r="DN89" s="364"/>
      <c r="DO89" s="364"/>
      <c r="DP89" s="364"/>
      <c r="DQ89" s="364"/>
      <c r="DR89" s="224" t="s">
        <v>210</v>
      </c>
      <c r="DS89" s="224" t="s">
        <v>210</v>
      </c>
      <c r="DT89" s="224" t="s">
        <v>174</v>
      </c>
      <c r="DU89" s="224" t="s">
        <v>174</v>
      </c>
      <c r="DV89" s="572"/>
      <c r="DW89" s="576"/>
      <c r="DX89" s="243">
        <f>(COUNTA(AD89:BD89)+ COUNTA(BE89:DK89)+COUNTA(DB89))*2</f>
        <v>16</v>
      </c>
      <c r="DY89" s="92">
        <v>22</v>
      </c>
      <c r="DZ89" s="343">
        <f t="shared" si="112"/>
        <v>38</v>
      </c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</row>
    <row r="90" spans="1:150" ht="15.75" customHeight="1" x14ac:dyDescent="0.35">
      <c r="A90" s="301" t="s">
        <v>142</v>
      </c>
      <c r="B90" s="117" t="s">
        <v>21</v>
      </c>
      <c r="C90" s="500" t="s">
        <v>22</v>
      </c>
      <c r="D90" s="241" t="s">
        <v>95</v>
      </c>
      <c r="E90" s="552">
        <v>35</v>
      </c>
      <c r="F90" s="37" t="s">
        <v>23</v>
      </c>
      <c r="G90" s="442"/>
      <c r="H90" s="175"/>
      <c r="I90" s="176"/>
      <c r="J90" s="507"/>
      <c r="K90" s="568"/>
      <c r="L90" s="175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 t="s">
        <v>24</v>
      </c>
      <c r="AB90" s="176" t="s">
        <v>24</v>
      </c>
      <c r="AC90" s="176" t="s">
        <v>24</v>
      </c>
      <c r="AD90" s="177"/>
      <c r="AE90" s="175"/>
      <c r="AF90" s="179"/>
      <c r="AG90" s="179"/>
      <c r="AH90" s="98"/>
      <c r="AI90" s="276"/>
      <c r="AJ90" s="98"/>
      <c r="AK90" s="98"/>
      <c r="AL90" s="98"/>
      <c r="AM90" s="98" t="s">
        <v>25</v>
      </c>
      <c r="AN90" s="263"/>
      <c r="AO90" s="263"/>
      <c r="AP90" s="263"/>
      <c r="AQ90" s="263"/>
      <c r="AR90" s="263"/>
      <c r="AS90" s="98"/>
      <c r="AT90" s="98"/>
      <c r="AU90" s="176"/>
      <c r="AV90" s="98"/>
      <c r="AW90" s="98" t="s">
        <v>26</v>
      </c>
      <c r="AX90" s="98"/>
      <c r="AY90" s="178"/>
      <c r="AZ90" s="112"/>
      <c r="BA90" s="98"/>
      <c r="BB90" s="98"/>
      <c r="BC90" s="98"/>
      <c r="BD90" s="98"/>
      <c r="BE90" s="98"/>
      <c r="BF90" s="98"/>
      <c r="BG90" s="98" t="s">
        <v>27</v>
      </c>
      <c r="BH90" s="98"/>
      <c r="BI90" s="98"/>
      <c r="BJ90" s="176"/>
      <c r="BK90" s="176"/>
      <c r="BL90" s="176"/>
      <c r="BM90" s="353"/>
      <c r="BN90" s="176"/>
      <c r="BO90" s="98"/>
      <c r="BP90" s="179"/>
      <c r="BQ90" s="98" t="s">
        <v>28</v>
      </c>
      <c r="BR90" s="179"/>
      <c r="BS90" s="98"/>
      <c r="BT90" s="179"/>
      <c r="BU90" s="285"/>
      <c r="BV90" s="512"/>
      <c r="BW90" s="276"/>
      <c r="BX90" s="179"/>
      <c r="BY90" s="98"/>
      <c r="BZ90" s="181"/>
      <c r="CA90" s="98" t="s">
        <v>29</v>
      </c>
      <c r="CB90" s="282"/>
      <c r="CC90" s="98"/>
      <c r="CD90" s="181"/>
      <c r="CE90" s="181"/>
      <c r="CF90" s="335"/>
      <c r="CG90" s="282"/>
      <c r="CH90" s="181"/>
      <c r="CI90" s="98"/>
      <c r="CJ90" s="98"/>
      <c r="CK90" s="98" t="s">
        <v>30</v>
      </c>
      <c r="CL90" s="263"/>
      <c r="CM90" s="98"/>
      <c r="CN90" s="179"/>
      <c r="CO90" s="179"/>
      <c r="CP90" s="98"/>
      <c r="CQ90" s="263"/>
      <c r="CR90" s="178"/>
      <c r="CS90" s="175"/>
      <c r="CT90" s="98"/>
      <c r="CU90" s="98" t="s">
        <v>31</v>
      </c>
      <c r="CV90" s="98"/>
      <c r="CW90" s="98"/>
      <c r="CX90" s="98"/>
      <c r="CY90" s="98"/>
      <c r="CZ90" s="98"/>
      <c r="DA90" s="98"/>
      <c r="DB90" s="98"/>
      <c r="DC90" s="98"/>
      <c r="DD90" s="98"/>
      <c r="DE90" s="98" t="s">
        <v>32</v>
      </c>
      <c r="DF90" s="263"/>
      <c r="DG90" s="364"/>
      <c r="DH90" s="176"/>
      <c r="DI90" s="364"/>
      <c r="DJ90" s="364"/>
      <c r="DK90" s="364"/>
      <c r="DL90" s="427"/>
      <c r="DM90" s="175"/>
      <c r="DN90" s="364"/>
      <c r="DO90" s="364"/>
      <c r="DP90" s="364"/>
      <c r="DQ90" s="364"/>
      <c r="DR90" s="224" t="s">
        <v>210</v>
      </c>
      <c r="DS90" s="224" t="s">
        <v>210</v>
      </c>
      <c r="DT90" s="224" t="s">
        <v>174</v>
      </c>
      <c r="DU90" s="224" t="s">
        <v>174</v>
      </c>
      <c r="DV90" s="572"/>
      <c r="DW90" s="576"/>
      <c r="DX90" s="243">
        <f>(COUNTA(AF90:BD90)+ COUNTA(BE90:CY90)+COUNTA(DE90))*3</f>
        <v>24</v>
      </c>
      <c r="DY90" s="92">
        <v>24</v>
      </c>
      <c r="DZ90" s="343">
        <f t="shared" si="112"/>
        <v>48</v>
      </c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</row>
    <row r="91" spans="1:150" ht="15.75" customHeight="1" x14ac:dyDescent="0.35">
      <c r="A91" s="301" t="s">
        <v>142</v>
      </c>
      <c r="B91" s="101" t="s">
        <v>36</v>
      </c>
      <c r="C91" s="495" t="s">
        <v>37</v>
      </c>
      <c r="D91" s="241" t="s">
        <v>95</v>
      </c>
      <c r="E91" s="552">
        <v>35</v>
      </c>
      <c r="F91" s="39" t="s">
        <v>23</v>
      </c>
      <c r="G91" s="442"/>
      <c r="H91" s="175"/>
      <c r="I91" s="176"/>
      <c r="J91" s="507"/>
      <c r="K91" s="568"/>
      <c r="L91" s="175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 t="s">
        <v>24</v>
      </c>
      <c r="AB91" s="176" t="s">
        <v>24</v>
      </c>
      <c r="AC91" s="176" t="s">
        <v>24</v>
      </c>
      <c r="AD91" s="177"/>
      <c r="AE91" s="175"/>
      <c r="AF91" s="98"/>
      <c r="AG91" s="98"/>
      <c r="AH91" s="98" t="s">
        <v>25</v>
      </c>
      <c r="AI91" s="263"/>
      <c r="AJ91" s="98"/>
      <c r="AK91" s="98"/>
      <c r="AL91" s="98"/>
      <c r="AM91" s="98"/>
      <c r="AN91" s="263"/>
      <c r="AO91" s="263"/>
      <c r="AP91" s="263"/>
      <c r="AQ91" s="263"/>
      <c r="AR91" s="263" t="s">
        <v>26</v>
      </c>
      <c r="AS91" s="98"/>
      <c r="AT91" s="98"/>
      <c r="AU91" s="176"/>
      <c r="AV91" s="98"/>
      <c r="AW91" s="98"/>
      <c r="AX91" s="98"/>
      <c r="AY91" s="178"/>
      <c r="AZ91" s="112"/>
      <c r="BA91" s="98"/>
      <c r="BB91" s="98" t="s">
        <v>27</v>
      </c>
      <c r="BC91" s="98"/>
      <c r="BD91" s="98"/>
      <c r="BE91" s="98"/>
      <c r="BF91" s="98"/>
      <c r="BG91" s="98"/>
      <c r="BH91" s="98"/>
      <c r="BI91" s="98"/>
      <c r="BJ91" s="176"/>
      <c r="BK91" s="176"/>
      <c r="BL91" s="176"/>
      <c r="BM91" s="353"/>
      <c r="BN91" s="176"/>
      <c r="BO91" s="98"/>
      <c r="BP91" s="98"/>
      <c r="BQ91" s="98"/>
      <c r="BR91" s="98"/>
      <c r="BS91" s="98"/>
      <c r="BT91" s="98"/>
      <c r="BU91" s="285"/>
      <c r="BV91" s="512"/>
      <c r="BW91" s="276"/>
      <c r="BX91" s="98"/>
      <c r="BY91" s="98"/>
      <c r="BZ91" s="98"/>
      <c r="CA91" s="98"/>
      <c r="CB91" s="282"/>
      <c r="CC91" s="181"/>
      <c r="CD91" s="98"/>
      <c r="CE91" s="181"/>
      <c r="CF91" s="98" t="s">
        <v>28</v>
      </c>
      <c r="CG91" s="282"/>
      <c r="CH91" s="181"/>
      <c r="CI91" s="98"/>
      <c r="CJ91" s="98"/>
      <c r="CK91" s="335"/>
      <c r="CL91" s="282"/>
      <c r="CM91" s="181"/>
      <c r="CN91" s="98"/>
      <c r="CO91" s="181"/>
      <c r="CP91" s="98" t="s">
        <v>29</v>
      </c>
      <c r="CQ91" s="263"/>
      <c r="CR91" s="178"/>
      <c r="CS91" s="175"/>
      <c r="CT91" s="98"/>
      <c r="CU91" s="98"/>
      <c r="CV91" s="98"/>
      <c r="CW91" s="98"/>
      <c r="CX91" s="98"/>
      <c r="CY91" s="98"/>
      <c r="CZ91" s="98" t="s">
        <v>30</v>
      </c>
      <c r="DA91" s="98"/>
      <c r="DB91" s="98"/>
      <c r="DC91" s="98"/>
      <c r="DD91" s="98"/>
      <c r="DE91" s="98"/>
      <c r="DF91" s="263"/>
      <c r="DG91" s="364"/>
      <c r="DH91" s="176"/>
      <c r="DI91" s="364"/>
      <c r="DJ91" s="364" t="s">
        <v>31</v>
      </c>
      <c r="DK91" s="364"/>
      <c r="DL91" s="427"/>
      <c r="DM91" s="175"/>
      <c r="DN91" s="364"/>
      <c r="DO91" s="364" t="s">
        <v>32</v>
      </c>
      <c r="DP91" s="364"/>
      <c r="DQ91" s="364"/>
      <c r="DR91" s="224" t="s">
        <v>210</v>
      </c>
      <c r="DS91" s="224" t="s">
        <v>210</v>
      </c>
      <c r="DT91" s="224" t="s">
        <v>174</v>
      </c>
      <c r="DU91" s="224" t="s">
        <v>174</v>
      </c>
      <c r="DV91" s="572"/>
      <c r="DW91" s="576"/>
      <c r="DX91" s="243">
        <f>(COUNTA(AF91:BD91)+ COUNTA(BE91:DE91)+COUNTA(DI91:DO91))*3</f>
        <v>24</v>
      </c>
      <c r="DY91" s="92">
        <v>24</v>
      </c>
      <c r="DZ91" s="343">
        <f t="shared" si="112"/>
        <v>48</v>
      </c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</row>
    <row r="92" spans="1:150" ht="15.75" customHeight="1" x14ac:dyDescent="0.35">
      <c r="A92" s="301" t="s">
        <v>142</v>
      </c>
      <c r="B92" s="101" t="s">
        <v>43</v>
      </c>
      <c r="C92" s="495" t="s">
        <v>44</v>
      </c>
      <c r="D92" s="241" t="s">
        <v>95</v>
      </c>
      <c r="E92" s="552">
        <v>35</v>
      </c>
      <c r="F92" s="43" t="s">
        <v>23</v>
      </c>
      <c r="G92" s="442"/>
      <c r="H92" s="175"/>
      <c r="I92" s="176"/>
      <c r="J92" s="507"/>
      <c r="K92" s="568"/>
      <c r="L92" s="175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 t="s">
        <v>24</v>
      </c>
      <c r="AB92" s="176" t="s">
        <v>24</v>
      </c>
      <c r="AC92" s="176" t="s">
        <v>24</v>
      </c>
      <c r="AD92" s="177"/>
      <c r="AE92" s="175"/>
      <c r="AF92" s="179"/>
      <c r="AG92" s="179"/>
      <c r="AH92" s="98"/>
      <c r="AI92" s="276"/>
      <c r="AJ92" s="98" t="s">
        <v>25</v>
      </c>
      <c r="AK92" s="98"/>
      <c r="AL92" s="179"/>
      <c r="AM92" s="98"/>
      <c r="AN92" s="263"/>
      <c r="AO92" s="263"/>
      <c r="AP92" s="276"/>
      <c r="AQ92" s="276"/>
      <c r="AR92" s="263"/>
      <c r="AS92" s="179"/>
      <c r="AT92" s="98" t="s">
        <v>26</v>
      </c>
      <c r="AU92" s="176"/>
      <c r="AV92" s="98"/>
      <c r="AW92" s="98"/>
      <c r="AX92" s="98"/>
      <c r="AY92" s="178"/>
      <c r="AZ92" s="112"/>
      <c r="BA92" s="98"/>
      <c r="BB92" s="98"/>
      <c r="BC92" s="98"/>
      <c r="BD92" s="98" t="s">
        <v>27</v>
      </c>
      <c r="BE92" s="98"/>
      <c r="BF92" s="98"/>
      <c r="BG92" s="98"/>
      <c r="BH92" s="98"/>
      <c r="BI92" s="98"/>
      <c r="BJ92" s="176"/>
      <c r="BK92" s="176"/>
      <c r="BL92" s="176"/>
      <c r="BM92" s="353"/>
      <c r="BN92" s="176"/>
      <c r="BO92" s="98"/>
      <c r="BP92" s="98"/>
      <c r="BQ92" s="98"/>
      <c r="BR92" s="98"/>
      <c r="BS92" s="98"/>
      <c r="BT92" s="98"/>
      <c r="BU92" s="178"/>
      <c r="BV92" s="175"/>
      <c r="BW92" s="263"/>
      <c r="BX92" s="98" t="s">
        <v>28</v>
      </c>
      <c r="BY92" s="98"/>
      <c r="BZ92" s="98"/>
      <c r="CA92" s="98"/>
      <c r="CB92" s="263"/>
      <c r="CC92" s="98"/>
      <c r="CD92" s="179"/>
      <c r="CE92" s="179"/>
      <c r="CF92" s="98"/>
      <c r="CG92" s="276"/>
      <c r="CH92" s="98" t="s">
        <v>29</v>
      </c>
      <c r="CI92" s="98"/>
      <c r="CJ92" s="179"/>
      <c r="CK92" s="98"/>
      <c r="CL92" s="263"/>
      <c r="CM92" s="98"/>
      <c r="CN92" s="181"/>
      <c r="CO92" s="181"/>
      <c r="CP92" s="98"/>
      <c r="CQ92" s="263"/>
      <c r="CR92" s="178" t="s">
        <v>30</v>
      </c>
      <c r="CS92" s="175"/>
      <c r="CT92" s="98"/>
      <c r="CU92" s="98"/>
      <c r="CV92" s="98"/>
      <c r="CW92" s="98"/>
      <c r="CX92" s="98"/>
      <c r="CY92" s="98"/>
      <c r="CZ92" s="98"/>
      <c r="DA92" s="98"/>
      <c r="DB92" s="98" t="s">
        <v>31</v>
      </c>
      <c r="DC92" s="98"/>
      <c r="DD92" s="98"/>
      <c r="DE92" s="98"/>
      <c r="DF92" s="263"/>
      <c r="DG92" s="364"/>
      <c r="DH92" s="176"/>
      <c r="DI92" s="364"/>
      <c r="DJ92" s="364"/>
      <c r="DK92" s="364"/>
      <c r="DL92" s="427" t="s">
        <v>32</v>
      </c>
      <c r="DM92" s="175"/>
      <c r="DN92" s="364"/>
      <c r="DO92" s="364"/>
      <c r="DP92" s="364"/>
      <c r="DQ92" s="364"/>
      <c r="DR92" s="224" t="s">
        <v>210</v>
      </c>
      <c r="DS92" s="224" t="s">
        <v>210</v>
      </c>
      <c r="DT92" s="224" t="s">
        <v>174</v>
      </c>
      <c r="DU92" s="224" t="s">
        <v>174</v>
      </c>
      <c r="DV92" s="572"/>
      <c r="DW92" s="576"/>
      <c r="DX92" s="243">
        <f>(COUNTA(AD92:BD92)+ COUNTA(BE92:DG92)+COUNTA(DL92))*3</f>
        <v>24</v>
      </c>
      <c r="DY92" s="92">
        <v>24</v>
      </c>
      <c r="DZ92" s="343">
        <f t="shared" si="112"/>
        <v>48</v>
      </c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</row>
    <row r="93" spans="1:150" ht="16.5" customHeight="1" thickBot="1" x14ac:dyDescent="0.4">
      <c r="A93" s="302" t="s">
        <v>142</v>
      </c>
      <c r="B93" s="102" t="s">
        <v>12</v>
      </c>
      <c r="C93" s="345" t="s">
        <v>45</v>
      </c>
      <c r="D93" s="206" t="s">
        <v>95</v>
      </c>
      <c r="E93" s="553">
        <v>35</v>
      </c>
      <c r="F93" s="45" t="s">
        <v>23</v>
      </c>
      <c r="G93" s="443"/>
      <c r="H93" s="185"/>
      <c r="I93" s="186"/>
      <c r="J93" s="508"/>
      <c r="K93" s="569"/>
      <c r="L93" s="185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 t="s">
        <v>24</v>
      </c>
      <c r="AB93" s="186" t="s">
        <v>24</v>
      </c>
      <c r="AC93" s="186" t="s">
        <v>24</v>
      </c>
      <c r="AD93" s="187"/>
      <c r="AE93" s="185"/>
      <c r="AF93" s="190"/>
      <c r="AG93" s="190"/>
      <c r="AH93" s="190"/>
      <c r="AI93" s="277"/>
      <c r="AJ93" s="100"/>
      <c r="AK93" s="100"/>
      <c r="AL93" s="100" t="s">
        <v>46</v>
      </c>
      <c r="AM93" s="190"/>
      <c r="AN93" s="277"/>
      <c r="AO93" s="264"/>
      <c r="AP93" s="277"/>
      <c r="AQ93" s="277"/>
      <c r="AR93" s="277"/>
      <c r="AS93" s="190"/>
      <c r="AT93" s="100"/>
      <c r="AU93" s="186"/>
      <c r="AV93" s="100"/>
      <c r="AW93" s="100"/>
      <c r="AX93" s="100"/>
      <c r="AY93" s="188"/>
      <c r="AZ93" s="189"/>
      <c r="BA93" s="100"/>
      <c r="BB93" s="100"/>
      <c r="BC93" s="100"/>
      <c r="BD93" s="100"/>
      <c r="BE93" s="100"/>
      <c r="BF93" s="100" t="s">
        <v>46</v>
      </c>
      <c r="BG93" s="100"/>
      <c r="BH93" s="100"/>
      <c r="BI93" s="100"/>
      <c r="BJ93" s="186"/>
      <c r="BK93" s="186"/>
      <c r="BL93" s="186"/>
      <c r="BM93" s="355"/>
      <c r="BN93" s="186"/>
      <c r="BO93" s="100"/>
      <c r="BP93" s="100"/>
      <c r="BQ93" s="100"/>
      <c r="BR93" s="100"/>
      <c r="BS93" s="100"/>
      <c r="BT93" s="100"/>
      <c r="BU93" s="188"/>
      <c r="BV93" s="185"/>
      <c r="BW93" s="264"/>
      <c r="BX93" s="100"/>
      <c r="BY93" s="100"/>
      <c r="BZ93" s="100" t="s">
        <v>46</v>
      </c>
      <c r="CA93" s="100"/>
      <c r="CB93" s="264"/>
      <c r="CC93" s="100"/>
      <c r="CD93" s="190"/>
      <c r="CE93" s="100"/>
      <c r="CF93" s="190"/>
      <c r="CG93" s="277"/>
      <c r="CH93" s="100"/>
      <c r="CI93" s="100"/>
      <c r="CJ93" s="100" t="s">
        <v>46</v>
      </c>
      <c r="CK93" s="190"/>
      <c r="CL93" s="277"/>
      <c r="CM93" s="100"/>
      <c r="CN93" s="192"/>
      <c r="CO93" s="459"/>
      <c r="CP93" s="192"/>
      <c r="CQ93" s="264"/>
      <c r="CR93" s="188"/>
      <c r="CS93" s="185"/>
      <c r="CT93" s="100" t="s">
        <v>46</v>
      </c>
      <c r="CU93" s="100"/>
      <c r="CV93" s="100"/>
      <c r="CW93" s="100"/>
      <c r="CX93" s="100"/>
      <c r="CY93" s="100"/>
      <c r="CZ93" s="100"/>
      <c r="DA93" s="100"/>
      <c r="DB93" s="100"/>
      <c r="DC93" s="100"/>
      <c r="DD93" s="100" t="s">
        <v>46</v>
      </c>
      <c r="DE93" s="100"/>
      <c r="DF93" s="264"/>
      <c r="DG93" s="573"/>
      <c r="DH93" s="186"/>
      <c r="DI93" s="573"/>
      <c r="DJ93" s="573"/>
      <c r="DK93" s="573"/>
      <c r="DL93" s="575"/>
      <c r="DM93" s="185"/>
      <c r="DN93" s="573"/>
      <c r="DO93" s="573"/>
      <c r="DP93" s="573"/>
      <c r="DQ93" s="573"/>
      <c r="DR93" s="517" t="s">
        <v>210</v>
      </c>
      <c r="DS93" s="517" t="s">
        <v>210</v>
      </c>
      <c r="DT93" s="517" t="s">
        <v>174</v>
      </c>
      <c r="DU93" s="517" t="s">
        <v>174</v>
      </c>
      <c r="DV93" s="574"/>
      <c r="DW93" s="576"/>
      <c r="DX93" s="244"/>
      <c r="DY93" s="478"/>
      <c r="DZ93" s="344"/>
      <c r="EA93" s="1">
        <f>SUM(DZ87:DZ93)</f>
        <v>260</v>
      </c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</row>
    <row r="94" spans="1:150" s="130" customFormat="1" ht="31.5" customHeight="1" x14ac:dyDescent="0.35">
      <c r="A94" s="429" t="s">
        <v>143</v>
      </c>
      <c r="B94" s="429" t="s">
        <v>53</v>
      </c>
      <c r="C94" s="543" t="s">
        <v>54</v>
      </c>
      <c r="D94" s="339" t="s">
        <v>95</v>
      </c>
      <c r="E94" s="125">
        <v>25</v>
      </c>
      <c r="F94" s="342" t="s">
        <v>23</v>
      </c>
      <c r="G94" s="441"/>
      <c r="H94" s="170"/>
      <c r="I94" s="171"/>
      <c r="J94" s="444"/>
      <c r="K94" s="454"/>
      <c r="L94" s="265"/>
      <c r="M94" s="97"/>
      <c r="N94" s="97"/>
      <c r="O94" s="97" t="s">
        <v>25</v>
      </c>
      <c r="P94" s="266"/>
      <c r="Q94" s="97"/>
      <c r="R94" s="97"/>
      <c r="S94" s="97"/>
      <c r="T94" s="97"/>
      <c r="U94" s="97"/>
      <c r="V94" s="97"/>
      <c r="W94" s="97"/>
      <c r="X94" s="97"/>
      <c r="Y94" s="266" t="s">
        <v>26</v>
      </c>
      <c r="Z94" s="97"/>
      <c r="AA94" s="97"/>
      <c r="AB94" s="97"/>
      <c r="AC94" s="97"/>
      <c r="AD94" s="509"/>
      <c r="AE94" s="371"/>
      <c r="AF94" s="97"/>
      <c r="AG94" s="97"/>
      <c r="AH94" s="173"/>
      <c r="AI94" s="97" t="s">
        <v>27</v>
      </c>
      <c r="AJ94" s="173"/>
      <c r="AK94" s="97"/>
      <c r="AL94" s="173"/>
      <c r="AM94" s="173"/>
      <c r="AN94" s="275"/>
      <c r="AO94" s="97"/>
      <c r="AP94" s="97"/>
      <c r="AQ94" s="97"/>
      <c r="AR94" s="97"/>
      <c r="AS94" s="266" t="s">
        <v>28</v>
      </c>
      <c r="AT94" s="266"/>
      <c r="AU94" s="171"/>
      <c r="AV94" s="266"/>
      <c r="AW94" s="266"/>
      <c r="AX94" s="97"/>
      <c r="AY94" s="509"/>
      <c r="AZ94" s="371"/>
      <c r="BA94" s="97"/>
      <c r="BB94" s="97"/>
      <c r="BC94" s="97" t="s">
        <v>29</v>
      </c>
      <c r="BD94" s="97"/>
      <c r="BE94" s="97"/>
      <c r="BF94" s="97"/>
      <c r="BG94" s="97"/>
      <c r="BH94" s="97"/>
      <c r="BI94" s="97"/>
      <c r="BJ94" s="171"/>
      <c r="BK94" s="171"/>
      <c r="BL94" s="171"/>
      <c r="BM94" s="171"/>
      <c r="BN94" s="171"/>
      <c r="BO94" s="97"/>
      <c r="BP94" s="266"/>
      <c r="BQ94" s="266"/>
      <c r="BR94" s="295"/>
      <c r="BS94" s="266"/>
      <c r="BT94" s="97"/>
      <c r="BU94" s="172"/>
      <c r="BV94" s="170"/>
      <c r="BW94" s="97" t="s">
        <v>30</v>
      </c>
      <c r="BX94" s="97"/>
      <c r="BY94" s="266"/>
      <c r="BZ94" s="173"/>
      <c r="CA94" s="173"/>
      <c r="CB94" s="275"/>
      <c r="CC94" s="97"/>
      <c r="CD94" s="174"/>
      <c r="CE94" s="97"/>
      <c r="CF94" s="174"/>
      <c r="CG94" s="266" t="s">
        <v>31</v>
      </c>
      <c r="CH94" s="174"/>
      <c r="CI94" s="97"/>
      <c r="CJ94" s="174"/>
      <c r="CK94" s="174"/>
      <c r="CL94" s="174"/>
      <c r="CM94" s="97"/>
      <c r="CN94" s="174"/>
      <c r="CO94" s="97"/>
      <c r="CP94" s="174"/>
      <c r="CQ94" s="266" t="s">
        <v>32</v>
      </c>
      <c r="CR94" s="336"/>
      <c r="CS94" s="514"/>
      <c r="CT94" s="174"/>
      <c r="CU94" s="174"/>
      <c r="CV94" s="266"/>
      <c r="CW94" s="266"/>
      <c r="CX94" s="223" t="s">
        <v>204</v>
      </c>
      <c r="CY94" s="223" t="s">
        <v>174</v>
      </c>
      <c r="CZ94" s="97"/>
      <c r="DA94" s="97"/>
      <c r="DB94" s="97"/>
      <c r="DC94" s="97"/>
      <c r="DD94" s="97"/>
      <c r="DE94" s="97"/>
      <c r="DF94" s="266"/>
      <c r="DG94" s="266"/>
      <c r="DH94" s="171"/>
      <c r="DI94" s="266"/>
      <c r="DJ94" s="266"/>
      <c r="DK94" s="266"/>
      <c r="DL94" s="279"/>
      <c r="DM94" s="170"/>
      <c r="DN94" s="266"/>
      <c r="DO94" s="266"/>
      <c r="DP94" s="266"/>
      <c r="DQ94" s="266"/>
      <c r="DR94" s="266"/>
      <c r="DS94" s="266"/>
      <c r="DT94" s="266"/>
      <c r="DU94" s="266"/>
      <c r="DV94" s="321"/>
      <c r="DW94" s="450"/>
      <c r="DX94" s="242">
        <f>(COUNTA(L94:BD94)+ COUNTA(BE94:CU94)+COUNTA(DB94))*3</f>
        <v>24</v>
      </c>
      <c r="DY94" s="41">
        <v>24</v>
      </c>
      <c r="DZ94" s="36">
        <f>SUM(DX94:DY94)</f>
        <v>48</v>
      </c>
      <c r="EA94" s="1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</row>
    <row r="95" spans="1:150" s="130" customFormat="1" ht="16.5" customHeight="1" x14ac:dyDescent="0.35">
      <c r="A95" s="430" t="s">
        <v>143</v>
      </c>
      <c r="B95" s="430" t="s">
        <v>55</v>
      </c>
      <c r="C95" s="505" t="s">
        <v>56</v>
      </c>
      <c r="D95" s="340" t="s">
        <v>95</v>
      </c>
      <c r="E95" s="126">
        <v>25</v>
      </c>
      <c r="F95" s="343" t="s">
        <v>35</v>
      </c>
      <c r="G95" s="442"/>
      <c r="H95" s="175"/>
      <c r="I95" s="176"/>
      <c r="J95" s="507"/>
      <c r="K95" s="455"/>
      <c r="L95" s="267"/>
      <c r="M95" s="98"/>
      <c r="N95" s="98"/>
      <c r="O95" s="98"/>
      <c r="P95" s="263"/>
      <c r="Q95" s="98"/>
      <c r="R95" s="98"/>
      <c r="S95" s="98" t="s">
        <v>25</v>
      </c>
      <c r="T95" s="98"/>
      <c r="U95" s="98"/>
      <c r="V95" s="98"/>
      <c r="W95" s="98"/>
      <c r="X95" s="98"/>
      <c r="Y95" s="263"/>
      <c r="Z95" s="98"/>
      <c r="AA95" s="98"/>
      <c r="AB95" s="98"/>
      <c r="AC95" s="98" t="s">
        <v>26</v>
      </c>
      <c r="AD95" s="99"/>
      <c r="AE95" s="372"/>
      <c r="AF95" s="98"/>
      <c r="AG95" s="98"/>
      <c r="AH95" s="98"/>
      <c r="AI95" s="98"/>
      <c r="AJ95" s="98"/>
      <c r="AK95" s="98"/>
      <c r="AL95" s="98"/>
      <c r="AM95" s="98" t="s">
        <v>27</v>
      </c>
      <c r="AN95" s="263"/>
      <c r="AO95" s="179"/>
      <c r="AP95" s="98"/>
      <c r="AQ95" s="98"/>
      <c r="AR95" s="98"/>
      <c r="AS95" s="263"/>
      <c r="AT95" s="263"/>
      <c r="AU95" s="176"/>
      <c r="AV95" s="263"/>
      <c r="AW95" s="263" t="s">
        <v>28</v>
      </c>
      <c r="AX95" s="98"/>
      <c r="AY95" s="99"/>
      <c r="AZ95" s="372"/>
      <c r="BA95" s="98"/>
      <c r="BB95" s="98"/>
      <c r="BC95" s="98"/>
      <c r="BD95" s="98"/>
      <c r="BE95" s="98"/>
      <c r="BF95" s="98"/>
      <c r="BG95" s="98" t="s">
        <v>29</v>
      </c>
      <c r="BH95" s="98"/>
      <c r="BI95" s="98"/>
      <c r="BJ95" s="176"/>
      <c r="BK95" s="176"/>
      <c r="BL95" s="176"/>
      <c r="BM95" s="176"/>
      <c r="BN95" s="176"/>
      <c r="BO95" s="98"/>
      <c r="BP95" s="263"/>
      <c r="BQ95" s="263" t="s">
        <v>30</v>
      </c>
      <c r="BR95" s="180"/>
      <c r="BS95" s="263"/>
      <c r="BT95" s="98"/>
      <c r="BU95" s="178"/>
      <c r="BV95" s="175"/>
      <c r="BW95" s="98"/>
      <c r="BX95" s="98"/>
      <c r="BY95" s="263"/>
      <c r="BZ95" s="98"/>
      <c r="CA95" s="98" t="s">
        <v>31</v>
      </c>
      <c r="CB95" s="282"/>
      <c r="CC95" s="181"/>
      <c r="CD95" s="98"/>
      <c r="CE95" s="181"/>
      <c r="CF95" s="98"/>
      <c r="CG95" s="263"/>
      <c r="CH95" s="98"/>
      <c r="CI95" s="98"/>
      <c r="CJ95" s="98"/>
      <c r="CK95" s="98" t="s">
        <v>32</v>
      </c>
      <c r="CL95" s="98"/>
      <c r="CM95" s="98"/>
      <c r="CN95" s="98"/>
      <c r="CO95" s="98"/>
      <c r="CP95" s="98"/>
      <c r="CQ95" s="263"/>
      <c r="CR95" s="178"/>
      <c r="CS95" s="512"/>
      <c r="CT95" s="98"/>
      <c r="CU95" s="98"/>
      <c r="CV95" s="263"/>
      <c r="CW95" s="263"/>
      <c r="CX95" s="224" t="s">
        <v>204</v>
      </c>
      <c r="CY95" s="224" t="s">
        <v>174</v>
      </c>
      <c r="CZ95" s="98"/>
      <c r="DA95" s="179"/>
      <c r="DB95" s="263"/>
      <c r="DC95" s="263"/>
      <c r="DD95" s="263"/>
      <c r="DE95" s="263"/>
      <c r="DF95" s="263"/>
      <c r="DG95" s="263"/>
      <c r="DH95" s="176"/>
      <c r="DI95" s="263"/>
      <c r="DJ95" s="263"/>
      <c r="DK95" s="263"/>
      <c r="DL95" s="280"/>
      <c r="DM95" s="175"/>
      <c r="DN95" s="263"/>
      <c r="DO95" s="263"/>
      <c r="DP95" s="263"/>
      <c r="DQ95" s="263"/>
      <c r="DR95" s="263"/>
      <c r="DS95" s="263"/>
      <c r="DT95" s="263"/>
      <c r="DU95" s="263"/>
      <c r="DV95" s="322"/>
      <c r="DW95" s="451"/>
      <c r="DX95" s="243">
        <f>(COUNTA(L95:BD95)+ COUNTA(BE95:CU95)+COUNTA(DB95))*2</f>
        <v>16</v>
      </c>
      <c r="DY95" s="42">
        <v>22</v>
      </c>
      <c r="DZ95" s="38">
        <f t="shared" ref="DZ95:DZ100" si="113">SUM(DX95:DY95)</f>
        <v>38</v>
      </c>
      <c r="EA95" s="1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</row>
    <row r="96" spans="1:150" s="130" customFormat="1" ht="15.75" customHeight="1" x14ac:dyDescent="0.35">
      <c r="A96" s="430" t="s">
        <v>143</v>
      </c>
      <c r="B96" s="430" t="s">
        <v>57</v>
      </c>
      <c r="C96" s="294" t="s">
        <v>58</v>
      </c>
      <c r="D96" s="340" t="s">
        <v>95</v>
      </c>
      <c r="E96" s="126">
        <v>25</v>
      </c>
      <c r="F96" s="343" t="s">
        <v>23</v>
      </c>
      <c r="G96" s="442"/>
      <c r="H96" s="175"/>
      <c r="I96" s="176"/>
      <c r="J96" s="507"/>
      <c r="K96" s="455"/>
      <c r="L96" s="267"/>
      <c r="M96" s="98"/>
      <c r="N96" s="98"/>
      <c r="O96" s="98"/>
      <c r="P96" s="263"/>
      <c r="Q96" s="98"/>
      <c r="R96" s="98"/>
      <c r="S96" s="98"/>
      <c r="T96" s="98"/>
      <c r="U96" s="98" t="s">
        <v>25</v>
      </c>
      <c r="V96" s="98"/>
      <c r="W96" s="98"/>
      <c r="X96" s="98"/>
      <c r="Y96" s="263"/>
      <c r="Z96" s="98"/>
      <c r="AA96" s="98"/>
      <c r="AB96" s="98"/>
      <c r="AC96" s="98"/>
      <c r="AD96" s="99"/>
      <c r="AE96" s="372" t="s">
        <v>26</v>
      </c>
      <c r="AF96" s="98"/>
      <c r="AG96" s="98"/>
      <c r="AH96" s="98"/>
      <c r="AI96" s="98"/>
      <c r="AJ96" s="98"/>
      <c r="AK96" s="179"/>
      <c r="AL96" s="98"/>
      <c r="AM96" s="98"/>
      <c r="AN96" s="263"/>
      <c r="AO96" s="98" t="s">
        <v>27</v>
      </c>
      <c r="AP96" s="179"/>
      <c r="AQ96" s="98"/>
      <c r="AR96" s="98"/>
      <c r="AS96" s="263"/>
      <c r="AT96" s="263"/>
      <c r="AU96" s="182"/>
      <c r="AV96" s="263"/>
      <c r="AW96" s="263"/>
      <c r="AX96" s="98"/>
      <c r="AY96" s="99" t="s">
        <v>28</v>
      </c>
      <c r="AZ96" s="372"/>
      <c r="BA96" s="98"/>
      <c r="BB96" s="98"/>
      <c r="BC96" s="98"/>
      <c r="BD96" s="98"/>
      <c r="BE96" s="98"/>
      <c r="BF96" s="98"/>
      <c r="BG96" s="98"/>
      <c r="BH96" s="98"/>
      <c r="BI96" s="98" t="s">
        <v>29</v>
      </c>
      <c r="BJ96" s="176"/>
      <c r="BK96" s="176"/>
      <c r="BL96" s="176"/>
      <c r="BM96" s="176"/>
      <c r="BN96" s="176"/>
      <c r="BO96" s="98"/>
      <c r="BP96" s="263"/>
      <c r="BQ96" s="263"/>
      <c r="BR96" s="446"/>
      <c r="BS96" s="263" t="s">
        <v>30</v>
      </c>
      <c r="BT96" s="98"/>
      <c r="BU96" s="178"/>
      <c r="BV96" s="175"/>
      <c r="BW96" s="98"/>
      <c r="BX96" s="98"/>
      <c r="BY96" s="263"/>
      <c r="BZ96" s="98"/>
      <c r="CA96" s="98"/>
      <c r="CB96" s="263"/>
      <c r="CC96" s="98" t="s">
        <v>31</v>
      </c>
      <c r="CD96" s="98"/>
      <c r="CE96" s="98"/>
      <c r="CF96" s="98"/>
      <c r="CG96" s="263"/>
      <c r="CH96" s="98"/>
      <c r="CI96" s="179"/>
      <c r="CJ96" s="98"/>
      <c r="CK96" s="98"/>
      <c r="CL96" s="98"/>
      <c r="CM96" s="98" t="s">
        <v>32</v>
      </c>
      <c r="CN96" s="98"/>
      <c r="CO96" s="98"/>
      <c r="CP96" s="98"/>
      <c r="CQ96" s="263"/>
      <c r="CR96" s="178"/>
      <c r="CS96" s="512"/>
      <c r="CT96" s="98"/>
      <c r="CU96" s="98"/>
      <c r="CV96" s="263"/>
      <c r="CW96" s="263"/>
      <c r="CX96" s="224" t="s">
        <v>204</v>
      </c>
      <c r="CY96" s="224" t="s">
        <v>174</v>
      </c>
      <c r="CZ96" s="98"/>
      <c r="DA96" s="98"/>
      <c r="DB96" s="263"/>
      <c r="DC96" s="263"/>
      <c r="DD96" s="263"/>
      <c r="DE96" s="263"/>
      <c r="DF96" s="263"/>
      <c r="DG96" s="263"/>
      <c r="DH96" s="176"/>
      <c r="DI96" s="263"/>
      <c r="DJ96" s="263"/>
      <c r="DK96" s="263"/>
      <c r="DL96" s="280"/>
      <c r="DM96" s="175"/>
      <c r="DN96" s="263"/>
      <c r="DO96" s="263"/>
      <c r="DP96" s="263"/>
      <c r="DQ96" s="263"/>
      <c r="DR96" s="263"/>
      <c r="DS96" s="263"/>
      <c r="DT96" s="263"/>
      <c r="DU96" s="263"/>
      <c r="DV96" s="322"/>
      <c r="DW96" s="451"/>
      <c r="DX96" s="243">
        <f>(COUNTA(L96:BD96)+ COUNTA(BE96:CU96)+COUNTA(DB96))*3</f>
        <v>24</v>
      </c>
      <c r="DY96" s="42">
        <v>24</v>
      </c>
      <c r="DZ96" s="38">
        <f t="shared" si="113"/>
        <v>48</v>
      </c>
      <c r="EA96" s="1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</row>
    <row r="97" spans="1:150" s="130" customFormat="1" ht="16.5" customHeight="1" x14ac:dyDescent="0.35">
      <c r="A97" s="430" t="s">
        <v>143</v>
      </c>
      <c r="B97" s="430" t="s">
        <v>47</v>
      </c>
      <c r="C97" s="505" t="s">
        <v>48</v>
      </c>
      <c r="D97" s="340" t="s">
        <v>95</v>
      </c>
      <c r="E97" s="126">
        <v>25</v>
      </c>
      <c r="F97" s="343" t="s">
        <v>35</v>
      </c>
      <c r="G97" s="442"/>
      <c r="H97" s="175"/>
      <c r="I97" s="176"/>
      <c r="J97" s="507"/>
      <c r="K97" s="455"/>
      <c r="L97" s="267"/>
      <c r="M97" s="98"/>
      <c r="N97" s="98"/>
      <c r="O97" s="98"/>
      <c r="P97" s="263"/>
      <c r="Q97" s="98"/>
      <c r="R97" s="98"/>
      <c r="S97" s="98"/>
      <c r="T97" s="98" t="s">
        <v>25</v>
      </c>
      <c r="U97" s="98"/>
      <c r="V97" s="98"/>
      <c r="W97" s="98"/>
      <c r="X97" s="98"/>
      <c r="Y97" s="263"/>
      <c r="Z97" s="98"/>
      <c r="AA97" s="98"/>
      <c r="AB97" s="179"/>
      <c r="AC97" s="179"/>
      <c r="AD97" s="510" t="s">
        <v>26</v>
      </c>
      <c r="AE97" s="372"/>
      <c r="AF97" s="98"/>
      <c r="AG97" s="98"/>
      <c r="AH97" s="98"/>
      <c r="AI97" s="98"/>
      <c r="AJ97" s="98"/>
      <c r="AK97" s="179"/>
      <c r="AL97" s="179"/>
      <c r="AM97" s="179"/>
      <c r="AN97" s="263" t="s">
        <v>27</v>
      </c>
      <c r="AO97" s="98"/>
      <c r="AP97" s="98"/>
      <c r="AQ97" s="98"/>
      <c r="AR97" s="98"/>
      <c r="AS97" s="263"/>
      <c r="AT97" s="263"/>
      <c r="AU97" s="176"/>
      <c r="AV97" s="263"/>
      <c r="AW97" s="263"/>
      <c r="AX97" s="98" t="s">
        <v>28</v>
      </c>
      <c r="AY97" s="99"/>
      <c r="AZ97" s="372"/>
      <c r="BA97" s="98"/>
      <c r="BB97" s="98"/>
      <c r="BC97" s="98"/>
      <c r="BD97" s="98"/>
      <c r="BE97" s="98"/>
      <c r="BF97" s="98"/>
      <c r="BG97" s="98"/>
      <c r="BH97" s="98" t="s">
        <v>29</v>
      </c>
      <c r="BI97" s="98"/>
      <c r="BJ97" s="176"/>
      <c r="BK97" s="176"/>
      <c r="BL97" s="176"/>
      <c r="BM97" s="176"/>
      <c r="BN97" s="176"/>
      <c r="BO97" s="98"/>
      <c r="BP97" s="263"/>
      <c r="BQ97" s="263"/>
      <c r="BR97" s="446" t="s">
        <v>30</v>
      </c>
      <c r="BS97" s="263"/>
      <c r="BT97" s="98"/>
      <c r="BU97" s="285"/>
      <c r="BV97" s="512"/>
      <c r="BW97" s="179"/>
      <c r="BX97" s="98"/>
      <c r="BY97" s="276"/>
      <c r="BZ97" s="179"/>
      <c r="CA97" s="179"/>
      <c r="CB97" s="263" t="s">
        <v>31</v>
      </c>
      <c r="CC97" s="179"/>
      <c r="CD97" s="98"/>
      <c r="CE97" s="181"/>
      <c r="CF97" s="335"/>
      <c r="CG97" s="282"/>
      <c r="CH97" s="98"/>
      <c r="CI97" s="181"/>
      <c r="CJ97" s="181"/>
      <c r="CK97" s="181"/>
      <c r="CL97" s="98" t="s">
        <v>32</v>
      </c>
      <c r="CM97" s="181"/>
      <c r="CN97" s="98"/>
      <c r="CO97" s="98"/>
      <c r="CP97" s="98"/>
      <c r="CQ97" s="263"/>
      <c r="CR97" s="178"/>
      <c r="CS97" s="512"/>
      <c r="CT97" s="179"/>
      <c r="CU97" s="98"/>
      <c r="CV97" s="263"/>
      <c r="CW97" s="263"/>
      <c r="CX97" s="224" t="s">
        <v>204</v>
      </c>
      <c r="CY97" s="224" t="s">
        <v>174</v>
      </c>
      <c r="CZ97" s="98"/>
      <c r="DA97" s="179"/>
      <c r="DB97" s="263"/>
      <c r="DC97" s="263"/>
      <c r="DD97" s="263"/>
      <c r="DE97" s="263"/>
      <c r="DF97" s="263"/>
      <c r="DG97" s="263"/>
      <c r="DH97" s="176"/>
      <c r="DI97" s="263"/>
      <c r="DJ97" s="263"/>
      <c r="DK97" s="263"/>
      <c r="DL97" s="280"/>
      <c r="DM97" s="175"/>
      <c r="DN97" s="263"/>
      <c r="DO97" s="263"/>
      <c r="DP97" s="263"/>
      <c r="DQ97" s="263"/>
      <c r="DR97" s="263"/>
      <c r="DS97" s="263"/>
      <c r="DT97" s="263"/>
      <c r="DU97" s="263"/>
      <c r="DV97" s="322"/>
      <c r="DW97" s="451"/>
      <c r="DX97" s="243">
        <f>(COUNTA(L97:BD97)+ COUNTA(BE97:CU97)+COUNTA(DB97))*2</f>
        <v>16</v>
      </c>
      <c r="DY97" s="42">
        <v>22</v>
      </c>
      <c r="DZ97" s="38">
        <f t="shared" si="113"/>
        <v>38</v>
      </c>
      <c r="EA97" s="1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</row>
    <row r="98" spans="1:150" s="130" customFormat="1" ht="16.5" customHeight="1" x14ac:dyDescent="0.35">
      <c r="A98" s="430" t="s">
        <v>143</v>
      </c>
      <c r="B98" s="430" t="s">
        <v>49</v>
      </c>
      <c r="C98" s="505" t="s">
        <v>50</v>
      </c>
      <c r="D98" s="340" t="s">
        <v>95</v>
      </c>
      <c r="E98" s="126">
        <v>25</v>
      </c>
      <c r="F98" s="343" t="s">
        <v>23</v>
      </c>
      <c r="G98" s="442"/>
      <c r="H98" s="175"/>
      <c r="I98" s="176"/>
      <c r="J98" s="507"/>
      <c r="K98" s="455"/>
      <c r="L98" s="267"/>
      <c r="M98" s="98"/>
      <c r="N98" s="98" t="s">
        <v>25</v>
      </c>
      <c r="O98" s="98"/>
      <c r="P98" s="263"/>
      <c r="Q98" s="98"/>
      <c r="R98" s="98"/>
      <c r="S98" s="98"/>
      <c r="T98" s="98"/>
      <c r="U98" s="98"/>
      <c r="V98" s="98"/>
      <c r="W98" s="98"/>
      <c r="X98" s="98" t="s">
        <v>26</v>
      </c>
      <c r="Y98" s="263"/>
      <c r="Z98" s="98"/>
      <c r="AA98" s="98"/>
      <c r="AB98" s="184"/>
      <c r="AC98" s="98"/>
      <c r="AD98" s="183"/>
      <c r="AE98" s="372"/>
      <c r="AF98" s="98"/>
      <c r="AG98" s="98"/>
      <c r="AH98" s="98" t="s">
        <v>27</v>
      </c>
      <c r="AI98" s="98"/>
      <c r="AJ98" s="98"/>
      <c r="AK98" s="98"/>
      <c r="AL98" s="98"/>
      <c r="AM98" s="98"/>
      <c r="AN98" s="263"/>
      <c r="AO98" s="98"/>
      <c r="AP98" s="98"/>
      <c r="AQ98" s="98"/>
      <c r="AR98" s="98" t="s">
        <v>28</v>
      </c>
      <c r="AS98" s="263"/>
      <c r="AT98" s="263"/>
      <c r="AU98" s="176"/>
      <c r="AV98" s="263"/>
      <c r="AW98" s="263"/>
      <c r="AX98" s="98"/>
      <c r="AY98" s="99"/>
      <c r="AZ98" s="372"/>
      <c r="BA98" s="98"/>
      <c r="BB98" s="98" t="s">
        <v>29</v>
      </c>
      <c r="BC98" s="98"/>
      <c r="BD98" s="98"/>
      <c r="BE98" s="98"/>
      <c r="BF98" s="98"/>
      <c r="BG98" s="98"/>
      <c r="BH98" s="98"/>
      <c r="BI98" s="98"/>
      <c r="BJ98" s="176"/>
      <c r="BK98" s="176"/>
      <c r="BL98" s="176"/>
      <c r="BM98" s="176"/>
      <c r="BN98" s="176"/>
      <c r="BO98" s="98"/>
      <c r="BP98" s="263"/>
      <c r="BQ98" s="263"/>
      <c r="BR98" s="180"/>
      <c r="BS98" s="263"/>
      <c r="BT98" s="98"/>
      <c r="BU98" s="178"/>
      <c r="BV98" s="175"/>
      <c r="BW98" s="98"/>
      <c r="BX98" s="98"/>
      <c r="BY98" s="263"/>
      <c r="BZ98" s="179"/>
      <c r="CA98" s="98"/>
      <c r="CB98" s="276"/>
      <c r="CC98" s="98"/>
      <c r="CD98" s="98"/>
      <c r="CE98" s="98"/>
      <c r="CF98" s="98" t="s">
        <v>30</v>
      </c>
      <c r="CG98" s="282"/>
      <c r="CH98" s="181"/>
      <c r="CI98" s="98"/>
      <c r="CJ98" s="181"/>
      <c r="CK98" s="447"/>
      <c r="CL98" s="181"/>
      <c r="CM98" s="447"/>
      <c r="CN98" s="98"/>
      <c r="CO98" s="98"/>
      <c r="CP98" s="98" t="s">
        <v>31</v>
      </c>
      <c r="CQ98" s="282"/>
      <c r="CR98" s="513"/>
      <c r="CS98" s="175"/>
      <c r="CT98" s="98"/>
      <c r="CU98" s="98" t="s">
        <v>32</v>
      </c>
      <c r="CV98" s="263"/>
      <c r="CW98" s="263"/>
      <c r="CX98" s="224" t="s">
        <v>204</v>
      </c>
      <c r="CY98" s="224" t="s">
        <v>174</v>
      </c>
      <c r="CZ98" s="98"/>
      <c r="DA98" s="98"/>
      <c r="DB98" s="263"/>
      <c r="DC98" s="263"/>
      <c r="DD98" s="263"/>
      <c r="DE98" s="263"/>
      <c r="DF98" s="263"/>
      <c r="DG98" s="263"/>
      <c r="DH98" s="176"/>
      <c r="DI98" s="263"/>
      <c r="DJ98" s="263"/>
      <c r="DK98" s="263"/>
      <c r="DL98" s="280"/>
      <c r="DM98" s="175"/>
      <c r="DN98" s="263"/>
      <c r="DO98" s="263"/>
      <c r="DP98" s="263"/>
      <c r="DQ98" s="263"/>
      <c r="DR98" s="263"/>
      <c r="DS98" s="263"/>
      <c r="DT98" s="263"/>
      <c r="DU98" s="263"/>
      <c r="DV98" s="322"/>
      <c r="DW98" s="451"/>
      <c r="DX98" s="243">
        <f>(COUNTA(L98:BD98)+ COUNTA(BE98:CU98)+COUNTA(DB98))*3</f>
        <v>24</v>
      </c>
      <c r="DY98" s="42">
        <v>24</v>
      </c>
      <c r="DZ98" s="38">
        <f t="shared" si="113"/>
        <v>48</v>
      </c>
      <c r="EA98" s="1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</row>
    <row r="99" spans="1:150" s="130" customFormat="1" ht="32.25" customHeight="1" x14ac:dyDescent="0.35">
      <c r="A99" s="430" t="s">
        <v>143</v>
      </c>
      <c r="B99" s="430" t="s">
        <v>51</v>
      </c>
      <c r="C99" s="505" t="s">
        <v>52</v>
      </c>
      <c r="D99" s="340" t="s">
        <v>95</v>
      </c>
      <c r="E99" s="126">
        <v>25</v>
      </c>
      <c r="F99" s="343" t="s">
        <v>23</v>
      </c>
      <c r="G99" s="442"/>
      <c r="H99" s="175"/>
      <c r="I99" s="176"/>
      <c r="J99" s="507"/>
      <c r="K99" s="455"/>
      <c r="L99" s="267"/>
      <c r="M99" s="98"/>
      <c r="N99" s="98"/>
      <c r="O99" s="98"/>
      <c r="P99" s="263" t="s">
        <v>25</v>
      </c>
      <c r="Q99" s="98"/>
      <c r="R99" s="98"/>
      <c r="S99" s="98"/>
      <c r="T99" s="98"/>
      <c r="U99" s="98"/>
      <c r="V99" s="98"/>
      <c r="W99" s="98"/>
      <c r="X99" s="98"/>
      <c r="Y99" s="263"/>
      <c r="Z99" s="98" t="s">
        <v>26</v>
      </c>
      <c r="AA99" s="98"/>
      <c r="AB99" s="98"/>
      <c r="AC99" s="98"/>
      <c r="AD99" s="99"/>
      <c r="AE99" s="372"/>
      <c r="AF99" s="98"/>
      <c r="AG99" s="98"/>
      <c r="AH99" s="98"/>
      <c r="AI99" s="98"/>
      <c r="AJ99" s="98" t="s">
        <v>27</v>
      </c>
      <c r="AK99" s="179"/>
      <c r="AL99" s="179"/>
      <c r="AM99" s="98"/>
      <c r="AN99" s="276"/>
      <c r="AO99" s="98"/>
      <c r="AP99" s="98"/>
      <c r="AQ99" s="179"/>
      <c r="AR99" s="98"/>
      <c r="AS99" s="263"/>
      <c r="AT99" s="263" t="s">
        <v>28</v>
      </c>
      <c r="AU99" s="182"/>
      <c r="AV99" s="276"/>
      <c r="AW99" s="263"/>
      <c r="AX99" s="179"/>
      <c r="AY99" s="99"/>
      <c r="AZ99" s="372"/>
      <c r="BA99" s="98"/>
      <c r="BB99" s="98"/>
      <c r="BC99" s="98"/>
      <c r="BD99" s="98" t="s">
        <v>29</v>
      </c>
      <c r="BE99" s="98"/>
      <c r="BF99" s="98"/>
      <c r="BG99" s="98"/>
      <c r="BH99" s="98"/>
      <c r="BI99" s="98"/>
      <c r="BJ99" s="176"/>
      <c r="BK99" s="176"/>
      <c r="BL99" s="176"/>
      <c r="BM99" s="176"/>
      <c r="BN99" s="176"/>
      <c r="BO99" s="98"/>
      <c r="BP99" s="263"/>
      <c r="BQ99" s="263"/>
      <c r="BR99" s="180"/>
      <c r="BS99" s="263"/>
      <c r="BT99" s="98"/>
      <c r="BU99" s="178"/>
      <c r="BV99" s="175"/>
      <c r="BW99" s="98"/>
      <c r="BX99" s="98" t="s">
        <v>30</v>
      </c>
      <c r="BY99" s="263"/>
      <c r="BZ99" s="98"/>
      <c r="CA99" s="98"/>
      <c r="CB99" s="263"/>
      <c r="CC99" s="98"/>
      <c r="CD99" s="98"/>
      <c r="CE99" s="98"/>
      <c r="CF99" s="98"/>
      <c r="CG99" s="263"/>
      <c r="CH99" s="98" t="s">
        <v>31</v>
      </c>
      <c r="CI99" s="179"/>
      <c r="CJ99" s="179"/>
      <c r="CK99" s="98"/>
      <c r="CL99" s="179"/>
      <c r="CM99" s="446"/>
      <c r="CN99" s="98"/>
      <c r="CO99" s="179"/>
      <c r="CP99" s="98"/>
      <c r="CQ99" s="263"/>
      <c r="CR99" s="178" t="s">
        <v>32</v>
      </c>
      <c r="CS99" s="515"/>
      <c r="CT99" s="181"/>
      <c r="CU99" s="98"/>
      <c r="CV99" s="263"/>
      <c r="CW99" s="263"/>
      <c r="CX99" s="224" t="s">
        <v>204</v>
      </c>
      <c r="CY99" s="224" t="s">
        <v>174</v>
      </c>
      <c r="CZ99" s="98"/>
      <c r="DA99" s="98"/>
      <c r="DB99" s="263"/>
      <c r="DC99" s="263"/>
      <c r="DD99" s="263"/>
      <c r="DE99" s="263"/>
      <c r="DF99" s="263"/>
      <c r="DG99" s="263"/>
      <c r="DH99" s="176"/>
      <c r="DI99" s="263"/>
      <c r="DJ99" s="263"/>
      <c r="DK99" s="263"/>
      <c r="DL99" s="280"/>
      <c r="DM99" s="175"/>
      <c r="DN99" s="263"/>
      <c r="DO99" s="263"/>
      <c r="DP99" s="263"/>
      <c r="DQ99" s="263"/>
      <c r="DR99" s="263"/>
      <c r="DS99" s="263"/>
      <c r="DT99" s="263"/>
      <c r="DU99" s="263"/>
      <c r="DV99" s="322"/>
      <c r="DW99" s="451"/>
      <c r="DX99" s="243">
        <f>(COUNTA(L99:BD99)+ COUNTA(BE99:CU99)+COUNTA(DB99))*3</f>
        <v>24</v>
      </c>
      <c r="DY99" s="42">
        <v>24</v>
      </c>
      <c r="DZ99" s="38">
        <f t="shared" si="113"/>
        <v>48</v>
      </c>
      <c r="EA99" s="1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</row>
    <row r="100" spans="1:150" s="130" customFormat="1" ht="16.5" customHeight="1" thickBot="1" x14ac:dyDescent="0.4">
      <c r="A100" s="122" t="s">
        <v>143</v>
      </c>
      <c r="B100" s="122" t="s">
        <v>12</v>
      </c>
      <c r="C100" s="542" t="s">
        <v>45</v>
      </c>
      <c r="D100" s="545" t="s">
        <v>95</v>
      </c>
      <c r="E100" s="433">
        <v>25</v>
      </c>
      <c r="F100" s="546" t="s">
        <v>23</v>
      </c>
      <c r="G100" s="578"/>
      <c r="H100" s="212"/>
      <c r="I100" s="213"/>
      <c r="J100" s="554"/>
      <c r="K100" s="456"/>
      <c r="L100" s="268"/>
      <c r="M100" s="214"/>
      <c r="N100" s="214"/>
      <c r="O100" s="214"/>
      <c r="P100" s="269"/>
      <c r="Q100" s="214"/>
      <c r="R100" s="214"/>
      <c r="S100" s="214"/>
      <c r="T100" s="214"/>
      <c r="U100" s="214"/>
      <c r="V100" s="214"/>
      <c r="W100" s="214" t="s">
        <v>46</v>
      </c>
      <c r="X100" s="214"/>
      <c r="Y100" s="269"/>
      <c r="Z100" s="214"/>
      <c r="AA100" s="214"/>
      <c r="AB100" s="214"/>
      <c r="AC100" s="214"/>
      <c r="AD100" s="555"/>
      <c r="AE100" s="373"/>
      <c r="AF100" s="214"/>
      <c r="AG100" s="214" t="s">
        <v>46</v>
      </c>
      <c r="AH100" s="214"/>
      <c r="AI100" s="214"/>
      <c r="AJ100" s="214"/>
      <c r="AK100" s="216"/>
      <c r="AL100" s="556"/>
      <c r="AM100" s="216"/>
      <c r="AN100" s="278"/>
      <c r="AO100" s="214"/>
      <c r="AP100" s="214"/>
      <c r="AQ100" s="214" t="s">
        <v>46</v>
      </c>
      <c r="AR100" s="216"/>
      <c r="AS100" s="278"/>
      <c r="AT100" s="269"/>
      <c r="AU100" s="414"/>
      <c r="AV100" s="557"/>
      <c r="AW100" s="278"/>
      <c r="AX100" s="216"/>
      <c r="AY100" s="555"/>
      <c r="AZ100" s="373"/>
      <c r="BA100" s="214" t="s">
        <v>46</v>
      </c>
      <c r="BB100" s="214"/>
      <c r="BC100" s="214"/>
      <c r="BD100" s="214"/>
      <c r="BE100" s="214"/>
      <c r="BF100" s="214"/>
      <c r="BG100" s="214"/>
      <c r="BH100" s="214"/>
      <c r="BI100" s="214"/>
      <c r="BJ100" s="213"/>
      <c r="BK100" s="213"/>
      <c r="BL100" s="213"/>
      <c r="BM100" s="213"/>
      <c r="BN100" s="213"/>
      <c r="BO100" s="214"/>
      <c r="BP100" s="269"/>
      <c r="BQ100" s="269"/>
      <c r="BR100" s="346"/>
      <c r="BS100" s="269"/>
      <c r="BT100" s="214"/>
      <c r="BU100" s="215" t="s">
        <v>46</v>
      </c>
      <c r="BV100" s="212"/>
      <c r="BW100" s="214"/>
      <c r="BX100" s="214"/>
      <c r="BY100" s="269"/>
      <c r="BZ100" s="214"/>
      <c r="CA100" s="214"/>
      <c r="CB100" s="269"/>
      <c r="CC100" s="214"/>
      <c r="CD100" s="214"/>
      <c r="CE100" s="214" t="s">
        <v>46</v>
      </c>
      <c r="CF100" s="214"/>
      <c r="CG100" s="269"/>
      <c r="CH100" s="214"/>
      <c r="CI100" s="216"/>
      <c r="CJ100" s="214"/>
      <c r="CK100" s="216"/>
      <c r="CL100" s="216"/>
      <c r="CM100" s="214"/>
      <c r="CN100" s="214"/>
      <c r="CO100" s="216"/>
      <c r="CP100" s="216"/>
      <c r="CQ100" s="278"/>
      <c r="CR100" s="215"/>
      <c r="CS100" s="558"/>
      <c r="CT100" s="217"/>
      <c r="CU100" s="217"/>
      <c r="CV100" s="269"/>
      <c r="CW100" s="269"/>
      <c r="CX100" s="559" t="s">
        <v>204</v>
      </c>
      <c r="CY100" s="559" t="s">
        <v>174</v>
      </c>
      <c r="CZ100" s="214"/>
      <c r="DA100" s="217"/>
      <c r="DB100" s="269"/>
      <c r="DC100" s="269"/>
      <c r="DD100" s="269"/>
      <c r="DE100" s="269"/>
      <c r="DF100" s="269"/>
      <c r="DG100" s="269"/>
      <c r="DH100" s="213"/>
      <c r="DI100" s="269"/>
      <c r="DJ100" s="269"/>
      <c r="DK100" s="269"/>
      <c r="DL100" s="368"/>
      <c r="DM100" s="212"/>
      <c r="DN100" s="269"/>
      <c r="DO100" s="269"/>
      <c r="DP100" s="269"/>
      <c r="DQ100" s="269"/>
      <c r="DR100" s="269"/>
      <c r="DS100" s="269"/>
      <c r="DT100" s="269"/>
      <c r="DU100" s="269"/>
      <c r="DV100" s="324"/>
      <c r="DW100" s="453"/>
      <c r="DX100" s="347">
        <v>0</v>
      </c>
      <c r="DY100" s="133">
        <v>0</v>
      </c>
      <c r="DZ100" s="44">
        <f t="shared" si="113"/>
        <v>0</v>
      </c>
      <c r="EA100" s="1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</row>
    <row r="101" spans="1:150" s="113" customFormat="1" ht="16.5" customHeight="1" x14ac:dyDescent="0.35">
      <c r="A101" s="429" t="s">
        <v>176</v>
      </c>
      <c r="B101" s="429" t="s">
        <v>65</v>
      </c>
      <c r="C101" s="543" t="s">
        <v>66</v>
      </c>
      <c r="D101" s="339" t="s">
        <v>95</v>
      </c>
      <c r="E101" s="125">
        <v>20</v>
      </c>
      <c r="F101" s="342" t="s">
        <v>23</v>
      </c>
      <c r="G101" s="441"/>
      <c r="H101" s="170"/>
      <c r="I101" s="171"/>
      <c r="J101" s="444"/>
      <c r="K101" s="454"/>
      <c r="L101" s="265"/>
      <c r="M101" s="97"/>
      <c r="N101" s="97"/>
      <c r="O101" s="97"/>
      <c r="P101" s="266"/>
      <c r="Q101" s="97"/>
      <c r="R101" s="97"/>
      <c r="S101" s="97"/>
      <c r="T101" s="97" t="s">
        <v>25</v>
      </c>
      <c r="U101" s="97"/>
      <c r="V101" s="97"/>
      <c r="W101" s="97"/>
      <c r="X101" s="97"/>
      <c r="Y101" s="266"/>
      <c r="Z101" s="97"/>
      <c r="AA101" s="97"/>
      <c r="AB101" s="97"/>
      <c r="AC101" s="97"/>
      <c r="AD101" s="509" t="s">
        <v>26</v>
      </c>
      <c r="AE101" s="371"/>
      <c r="AF101" s="97"/>
      <c r="AG101" s="97"/>
      <c r="AH101" s="173"/>
      <c r="AI101" s="97"/>
      <c r="AJ101" s="173"/>
      <c r="AK101" s="97"/>
      <c r="AL101" s="173"/>
      <c r="AM101" s="173"/>
      <c r="AN101" s="266" t="s">
        <v>27</v>
      </c>
      <c r="AO101" s="97"/>
      <c r="AP101" s="97"/>
      <c r="AQ101" s="97"/>
      <c r="AR101" s="97"/>
      <c r="AS101" s="266"/>
      <c r="AT101" s="266"/>
      <c r="AU101" s="171"/>
      <c r="AV101" s="266"/>
      <c r="AW101" s="266"/>
      <c r="AX101" s="97" t="s">
        <v>28</v>
      </c>
      <c r="AY101" s="509"/>
      <c r="AZ101" s="371"/>
      <c r="BA101" s="97"/>
      <c r="BB101" s="97"/>
      <c r="BC101" s="97"/>
      <c r="BD101" s="97"/>
      <c r="BE101" s="97"/>
      <c r="BF101" s="97"/>
      <c r="BG101" s="97"/>
      <c r="BH101" s="97" t="s">
        <v>29</v>
      </c>
      <c r="BI101" s="97"/>
      <c r="BJ101" s="171"/>
      <c r="BK101" s="171"/>
      <c r="BL101" s="171"/>
      <c r="BM101" s="171"/>
      <c r="BN101" s="171"/>
      <c r="BO101" s="97"/>
      <c r="BP101" s="266"/>
      <c r="BQ101" s="266"/>
      <c r="BR101" s="97" t="s">
        <v>30</v>
      </c>
      <c r="BS101" s="266"/>
      <c r="BT101" s="97"/>
      <c r="BU101" s="172"/>
      <c r="BV101" s="170"/>
      <c r="BW101" s="97"/>
      <c r="BX101" s="97"/>
      <c r="BY101" s="266"/>
      <c r="BZ101" s="173"/>
      <c r="CA101" s="173"/>
      <c r="CB101" s="266" t="s">
        <v>31</v>
      </c>
      <c r="CC101" s="97"/>
      <c r="CD101" s="174"/>
      <c r="CE101" s="97"/>
      <c r="CF101" s="174"/>
      <c r="CG101" s="266"/>
      <c r="CH101" s="174"/>
      <c r="CI101" s="97"/>
      <c r="CJ101" s="174"/>
      <c r="CK101" s="174"/>
      <c r="CL101" s="97" t="s">
        <v>32</v>
      </c>
      <c r="CM101" s="97"/>
      <c r="CN101" s="174"/>
      <c r="CO101" s="97"/>
      <c r="CP101" s="174"/>
      <c r="CQ101" s="266"/>
      <c r="CR101" s="336"/>
      <c r="CS101" s="514"/>
      <c r="CT101" s="174"/>
      <c r="CU101" s="174"/>
      <c r="CV101" s="266"/>
      <c r="CW101" s="266"/>
      <c r="CX101" s="223" t="s">
        <v>204</v>
      </c>
      <c r="CY101" s="223" t="s">
        <v>174</v>
      </c>
      <c r="CZ101" s="97"/>
      <c r="DA101" s="97"/>
      <c r="DB101" s="97"/>
      <c r="DC101" s="97"/>
      <c r="DD101" s="97"/>
      <c r="DE101" s="97"/>
      <c r="DF101" s="266"/>
      <c r="DG101" s="266"/>
      <c r="DH101" s="171"/>
      <c r="DI101" s="266"/>
      <c r="DJ101" s="266"/>
      <c r="DK101" s="266"/>
      <c r="DL101" s="279"/>
      <c r="DM101" s="170"/>
      <c r="DN101" s="266"/>
      <c r="DO101" s="266"/>
      <c r="DP101" s="266"/>
      <c r="DQ101" s="266"/>
      <c r="DR101" s="266"/>
      <c r="DS101" s="266"/>
      <c r="DT101" s="266"/>
      <c r="DU101" s="266"/>
      <c r="DV101" s="321"/>
      <c r="DW101" s="450"/>
      <c r="DX101" s="242">
        <f>(COUNTA(L101:BD101)+ COUNTA(BE101:CU101)+COUNTA(DB101))*3</f>
        <v>24</v>
      </c>
      <c r="DY101" s="164">
        <v>24</v>
      </c>
      <c r="DZ101" s="103">
        <f t="shared" ref="DZ101:DZ112" si="114">SUM(DX101:DY101)</f>
        <v>48</v>
      </c>
      <c r="EA101" s="119"/>
      <c r="EB101" s="151"/>
      <c r="EC101" s="151"/>
      <c r="ED101" s="151"/>
      <c r="EE101" s="151"/>
      <c r="EF101" s="151"/>
      <c r="EG101" s="151"/>
      <c r="EH101" s="151"/>
      <c r="EI101" s="151"/>
      <c r="EJ101" s="151"/>
      <c r="EK101" s="151"/>
      <c r="EL101" s="151"/>
      <c r="EM101" s="151"/>
      <c r="EN101" s="151"/>
      <c r="EO101" s="151"/>
      <c r="EP101" s="151"/>
      <c r="EQ101" s="151"/>
      <c r="ER101" s="151"/>
      <c r="ES101" s="151"/>
      <c r="ET101" s="151"/>
    </row>
    <row r="102" spans="1:150" s="113" customFormat="1" ht="16.5" customHeight="1" x14ac:dyDescent="0.35">
      <c r="A102" s="430" t="s">
        <v>176</v>
      </c>
      <c r="B102" s="430" t="s">
        <v>67</v>
      </c>
      <c r="C102" s="505" t="s">
        <v>68</v>
      </c>
      <c r="D102" s="340" t="s">
        <v>95</v>
      </c>
      <c r="E102" s="126">
        <v>20</v>
      </c>
      <c r="F102" s="343" t="s">
        <v>23</v>
      </c>
      <c r="G102" s="442"/>
      <c r="H102" s="175"/>
      <c r="I102" s="176"/>
      <c r="J102" s="507"/>
      <c r="K102" s="455"/>
      <c r="L102" s="267"/>
      <c r="M102" s="98"/>
      <c r="N102" s="98"/>
      <c r="O102" s="98"/>
      <c r="P102" s="263"/>
      <c r="Q102" s="98"/>
      <c r="R102" s="98"/>
      <c r="S102" s="98" t="s">
        <v>25</v>
      </c>
      <c r="T102" s="98"/>
      <c r="U102" s="98"/>
      <c r="V102" s="98"/>
      <c r="W102" s="98"/>
      <c r="X102" s="98"/>
      <c r="Y102" s="263"/>
      <c r="Z102" s="98"/>
      <c r="AA102" s="98"/>
      <c r="AB102" s="98"/>
      <c r="AC102" s="98" t="s">
        <v>26</v>
      </c>
      <c r="AD102" s="99"/>
      <c r="AE102" s="372"/>
      <c r="AF102" s="98"/>
      <c r="AG102" s="98"/>
      <c r="AH102" s="98"/>
      <c r="AI102" s="98"/>
      <c r="AJ102" s="98"/>
      <c r="AK102" s="98"/>
      <c r="AL102" s="98"/>
      <c r="AM102" s="98" t="s">
        <v>27</v>
      </c>
      <c r="AN102" s="263"/>
      <c r="AO102" s="179"/>
      <c r="AP102" s="98"/>
      <c r="AQ102" s="98"/>
      <c r="AR102" s="98"/>
      <c r="AS102" s="263"/>
      <c r="AT102" s="263"/>
      <c r="AU102" s="176"/>
      <c r="AV102" s="263"/>
      <c r="AW102" s="263" t="s">
        <v>28</v>
      </c>
      <c r="AX102" s="98"/>
      <c r="AY102" s="99"/>
      <c r="AZ102" s="372"/>
      <c r="BA102" s="98"/>
      <c r="BB102" s="98"/>
      <c r="BC102" s="98"/>
      <c r="BD102" s="98"/>
      <c r="BE102" s="98"/>
      <c r="BF102" s="98"/>
      <c r="BG102" s="98" t="s">
        <v>29</v>
      </c>
      <c r="BH102" s="98"/>
      <c r="BI102" s="98"/>
      <c r="BJ102" s="176"/>
      <c r="BK102" s="176"/>
      <c r="BL102" s="176"/>
      <c r="BM102" s="176"/>
      <c r="BN102" s="176"/>
      <c r="BO102" s="98"/>
      <c r="BP102" s="263"/>
      <c r="BQ102" s="263" t="s">
        <v>30</v>
      </c>
      <c r="BR102" s="180"/>
      <c r="BS102" s="263"/>
      <c r="BT102" s="98"/>
      <c r="BU102" s="178"/>
      <c r="BV102" s="175"/>
      <c r="BW102" s="98"/>
      <c r="BX102" s="98"/>
      <c r="BY102" s="263"/>
      <c r="BZ102" s="98"/>
      <c r="CA102" s="98" t="s">
        <v>31</v>
      </c>
      <c r="CB102" s="282"/>
      <c r="CC102" s="181"/>
      <c r="CD102" s="98"/>
      <c r="CE102" s="181"/>
      <c r="CF102" s="98"/>
      <c r="CG102" s="263"/>
      <c r="CH102" s="98"/>
      <c r="CI102" s="98"/>
      <c r="CJ102" s="98"/>
      <c r="CK102" s="98" t="s">
        <v>32</v>
      </c>
      <c r="CL102" s="98"/>
      <c r="CM102" s="98"/>
      <c r="CN102" s="98"/>
      <c r="CO102" s="98"/>
      <c r="CP102" s="98"/>
      <c r="CQ102" s="263"/>
      <c r="CR102" s="178"/>
      <c r="CS102" s="512"/>
      <c r="CT102" s="98"/>
      <c r="CU102" s="98"/>
      <c r="CV102" s="263"/>
      <c r="CW102" s="263"/>
      <c r="CX102" s="224" t="s">
        <v>204</v>
      </c>
      <c r="CY102" s="224" t="s">
        <v>174</v>
      </c>
      <c r="CZ102" s="98"/>
      <c r="DA102" s="179"/>
      <c r="DB102" s="263"/>
      <c r="DC102" s="263"/>
      <c r="DD102" s="263"/>
      <c r="DE102" s="263"/>
      <c r="DF102" s="263"/>
      <c r="DG102" s="263"/>
      <c r="DH102" s="176"/>
      <c r="DI102" s="263"/>
      <c r="DJ102" s="263"/>
      <c r="DK102" s="263"/>
      <c r="DL102" s="280"/>
      <c r="DM102" s="175"/>
      <c r="DN102" s="263"/>
      <c r="DO102" s="263"/>
      <c r="DP102" s="263"/>
      <c r="DQ102" s="263"/>
      <c r="DR102" s="263"/>
      <c r="DS102" s="263"/>
      <c r="DT102" s="263"/>
      <c r="DU102" s="263"/>
      <c r="DV102" s="322"/>
      <c r="DW102" s="451"/>
      <c r="DX102" s="243">
        <f>(COUNTA(L102:BD102)+ COUNTA(BE102:CU102)+COUNTA(DB102))*3</f>
        <v>24</v>
      </c>
      <c r="DY102" s="42">
        <v>24</v>
      </c>
      <c r="DZ102" s="205">
        <f t="shared" si="114"/>
        <v>48</v>
      </c>
      <c r="EA102" s="119"/>
      <c r="EB102" s="151"/>
      <c r="EC102" s="151"/>
      <c r="ED102" s="151"/>
      <c r="EE102" s="151"/>
      <c r="EF102" s="151"/>
      <c r="EG102" s="151"/>
      <c r="EH102" s="151"/>
      <c r="EI102" s="151"/>
      <c r="EJ102" s="151"/>
      <c r="EK102" s="151"/>
      <c r="EL102" s="151"/>
      <c r="EM102" s="151"/>
      <c r="EN102" s="151"/>
      <c r="EO102" s="151"/>
      <c r="EP102" s="151"/>
      <c r="EQ102" s="151"/>
      <c r="ER102" s="151"/>
      <c r="ES102" s="151"/>
      <c r="ET102" s="151"/>
    </row>
    <row r="103" spans="1:150" s="113" customFormat="1" ht="16.5" customHeight="1" x14ac:dyDescent="0.35">
      <c r="A103" s="430" t="s">
        <v>176</v>
      </c>
      <c r="B103" s="430" t="s">
        <v>69</v>
      </c>
      <c r="C103" s="294" t="s">
        <v>70</v>
      </c>
      <c r="D103" s="340" t="s">
        <v>95</v>
      </c>
      <c r="E103" s="126">
        <v>20</v>
      </c>
      <c r="F103" s="343" t="s">
        <v>35</v>
      </c>
      <c r="G103" s="442"/>
      <c r="H103" s="175"/>
      <c r="I103" s="176"/>
      <c r="J103" s="507"/>
      <c r="K103" s="455"/>
      <c r="L103" s="267"/>
      <c r="M103" s="98"/>
      <c r="N103" s="98" t="s">
        <v>25</v>
      </c>
      <c r="O103" s="98"/>
      <c r="P103" s="263"/>
      <c r="Q103" s="98"/>
      <c r="R103" s="98"/>
      <c r="S103" s="98"/>
      <c r="T103" s="98"/>
      <c r="U103" s="98"/>
      <c r="V103" s="98"/>
      <c r="W103" s="98"/>
      <c r="X103" s="98" t="s">
        <v>26</v>
      </c>
      <c r="Y103" s="263"/>
      <c r="Z103" s="98"/>
      <c r="AA103" s="98"/>
      <c r="AB103" s="98"/>
      <c r="AC103" s="98"/>
      <c r="AD103" s="99"/>
      <c r="AE103" s="372"/>
      <c r="AF103" s="98"/>
      <c r="AG103" s="98"/>
      <c r="AH103" s="98" t="s">
        <v>27</v>
      </c>
      <c r="AI103" s="98"/>
      <c r="AJ103" s="98"/>
      <c r="AK103" s="179"/>
      <c r="AL103" s="98"/>
      <c r="AM103" s="98"/>
      <c r="AN103" s="263"/>
      <c r="AO103" s="98"/>
      <c r="AP103" s="179"/>
      <c r="AQ103" s="98"/>
      <c r="AR103" s="98" t="s">
        <v>28</v>
      </c>
      <c r="AS103" s="263"/>
      <c r="AT103" s="263"/>
      <c r="AU103" s="182"/>
      <c r="AV103" s="263"/>
      <c r="AW103" s="263"/>
      <c r="AX103" s="98"/>
      <c r="AY103" s="99"/>
      <c r="AZ103" s="372"/>
      <c r="BA103" s="98"/>
      <c r="BB103" s="98" t="s">
        <v>29</v>
      </c>
      <c r="BC103" s="98"/>
      <c r="BD103" s="98"/>
      <c r="BE103" s="98"/>
      <c r="BF103" s="98"/>
      <c r="BG103" s="98"/>
      <c r="BH103" s="98"/>
      <c r="BI103" s="98"/>
      <c r="BJ103" s="176"/>
      <c r="BK103" s="176"/>
      <c r="BL103" s="176"/>
      <c r="BM103" s="176"/>
      <c r="BN103" s="176"/>
      <c r="BO103" s="98"/>
      <c r="BP103" s="263"/>
      <c r="BQ103" s="263"/>
      <c r="BR103" s="446"/>
      <c r="BS103" s="263"/>
      <c r="BT103" s="98"/>
      <c r="BU103" s="178"/>
      <c r="BV103" s="175"/>
      <c r="BW103" s="98"/>
      <c r="BX103" s="98"/>
      <c r="BY103" s="263"/>
      <c r="BZ103" s="98"/>
      <c r="CA103" s="98"/>
      <c r="CB103" s="263"/>
      <c r="CC103" s="98"/>
      <c r="CD103" s="98"/>
      <c r="CE103" s="98"/>
      <c r="CF103" s="98" t="s">
        <v>30</v>
      </c>
      <c r="CG103" s="263"/>
      <c r="CH103" s="98"/>
      <c r="CI103" s="179"/>
      <c r="CJ103" s="98"/>
      <c r="CK103" s="98"/>
      <c r="CL103" s="98"/>
      <c r="CM103" s="98"/>
      <c r="CN103" s="98"/>
      <c r="CO103" s="98"/>
      <c r="CP103" s="98" t="s">
        <v>31</v>
      </c>
      <c r="CQ103" s="263"/>
      <c r="CR103" s="178"/>
      <c r="CS103" s="512"/>
      <c r="CT103" s="98"/>
      <c r="CU103" s="98" t="s">
        <v>32</v>
      </c>
      <c r="CV103" s="263"/>
      <c r="CW103" s="263"/>
      <c r="CX103" s="224" t="s">
        <v>204</v>
      </c>
      <c r="CY103" s="224" t="s">
        <v>174</v>
      </c>
      <c r="CZ103" s="98"/>
      <c r="DA103" s="98"/>
      <c r="DB103" s="263"/>
      <c r="DC103" s="263"/>
      <c r="DD103" s="263"/>
      <c r="DE103" s="263"/>
      <c r="DF103" s="263"/>
      <c r="DG103" s="263"/>
      <c r="DH103" s="176"/>
      <c r="DI103" s="263"/>
      <c r="DJ103" s="263"/>
      <c r="DK103" s="263"/>
      <c r="DL103" s="280"/>
      <c r="DM103" s="175"/>
      <c r="DN103" s="263"/>
      <c r="DO103" s="263"/>
      <c r="DP103" s="263"/>
      <c r="DQ103" s="263"/>
      <c r="DR103" s="263"/>
      <c r="DS103" s="263"/>
      <c r="DT103" s="263"/>
      <c r="DU103" s="263"/>
      <c r="DV103" s="322"/>
      <c r="DW103" s="451"/>
      <c r="DX103" s="243">
        <f>(COUNTA(L103:BD103)+ COUNTA(BE103:CU103)+COUNTA(DB103))*2</f>
        <v>16</v>
      </c>
      <c r="DY103" s="42">
        <v>22</v>
      </c>
      <c r="DZ103" s="205">
        <f t="shared" si="114"/>
        <v>38</v>
      </c>
      <c r="EA103" s="119"/>
      <c r="EB103" s="151"/>
      <c r="EC103" s="151"/>
      <c r="ED103" s="151"/>
      <c r="EE103" s="151"/>
      <c r="EF103" s="151"/>
      <c r="EG103" s="151"/>
      <c r="EH103" s="151"/>
      <c r="EI103" s="151"/>
      <c r="EJ103" s="151"/>
      <c r="EK103" s="151"/>
      <c r="EL103" s="151"/>
      <c r="EM103" s="151"/>
      <c r="EN103" s="151"/>
      <c r="EO103" s="151"/>
      <c r="EP103" s="151"/>
      <c r="EQ103" s="151"/>
      <c r="ER103" s="151"/>
      <c r="ES103" s="151"/>
      <c r="ET103" s="151"/>
    </row>
    <row r="104" spans="1:150" s="113" customFormat="1" ht="15.5" x14ac:dyDescent="0.35">
      <c r="A104" s="430" t="s">
        <v>176</v>
      </c>
      <c r="B104" s="430" t="s">
        <v>59</v>
      </c>
      <c r="C104" s="505" t="s">
        <v>60</v>
      </c>
      <c r="D104" s="340" t="s">
        <v>95</v>
      </c>
      <c r="E104" s="126">
        <v>20</v>
      </c>
      <c r="F104" s="343" t="s">
        <v>23</v>
      </c>
      <c r="G104" s="442"/>
      <c r="H104" s="175"/>
      <c r="I104" s="176"/>
      <c r="J104" s="507"/>
      <c r="K104" s="455"/>
      <c r="L104" s="267"/>
      <c r="M104" s="98"/>
      <c r="N104" s="98"/>
      <c r="O104" s="98"/>
      <c r="P104" s="263"/>
      <c r="Q104" s="98"/>
      <c r="R104" s="98"/>
      <c r="S104" s="98"/>
      <c r="T104" s="98"/>
      <c r="U104" s="98" t="s">
        <v>25</v>
      </c>
      <c r="V104" s="98"/>
      <c r="W104" s="98"/>
      <c r="X104" s="98"/>
      <c r="Y104" s="263"/>
      <c r="Z104" s="98"/>
      <c r="AA104" s="98"/>
      <c r="AB104" s="179"/>
      <c r="AC104" s="179"/>
      <c r="AD104" s="510"/>
      <c r="AE104" s="372" t="s">
        <v>26</v>
      </c>
      <c r="AF104" s="98"/>
      <c r="AG104" s="98"/>
      <c r="AH104" s="98"/>
      <c r="AI104" s="98"/>
      <c r="AJ104" s="98"/>
      <c r="AK104" s="179"/>
      <c r="AL104" s="179"/>
      <c r="AM104" s="179"/>
      <c r="AN104" s="263"/>
      <c r="AO104" s="98" t="s">
        <v>27</v>
      </c>
      <c r="AP104" s="98"/>
      <c r="AQ104" s="98"/>
      <c r="AR104" s="98"/>
      <c r="AS104" s="263"/>
      <c r="AT104" s="263"/>
      <c r="AU104" s="176"/>
      <c r="AV104" s="263"/>
      <c r="AW104" s="263"/>
      <c r="AX104" s="98"/>
      <c r="AY104" s="99" t="s">
        <v>28</v>
      </c>
      <c r="AZ104" s="372"/>
      <c r="BA104" s="98"/>
      <c r="BB104" s="98"/>
      <c r="BC104" s="98"/>
      <c r="BD104" s="98"/>
      <c r="BE104" s="98"/>
      <c r="BF104" s="98"/>
      <c r="BG104" s="98"/>
      <c r="BH104" s="98"/>
      <c r="BI104" s="98" t="s">
        <v>29</v>
      </c>
      <c r="BJ104" s="176"/>
      <c r="BK104" s="176"/>
      <c r="BL104" s="176"/>
      <c r="BM104" s="176"/>
      <c r="BN104" s="176"/>
      <c r="BO104" s="98"/>
      <c r="BP104" s="263"/>
      <c r="BQ104" s="263"/>
      <c r="BR104" s="446"/>
      <c r="BS104" s="263" t="s">
        <v>30</v>
      </c>
      <c r="BT104" s="98"/>
      <c r="BU104" s="285"/>
      <c r="BV104" s="512"/>
      <c r="BW104" s="179"/>
      <c r="BX104" s="98"/>
      <c r="BY104" s="276"/>
      <c r="BZ104" s="179"/>
      <c r="CA104" s="179"/>
      <c r="CB104" s="263"/>
      <c r="CC104" s="98" t="s">
        <v>31</v>
      </c>
      <c r="CD104" s="98"/>
      <c r="CE104" s="181"/>
      <c r="CF104" s="335"/>
      <c r="CG104" s="282"/>
      <c r="CH104" s="98"/>
      <c r="CI104" s="181"/>
      <c r="CJ104" s="181"/>
      <c r="CK104" s="181"/>
      <c r="CL104" s="98"/>
      <c r="CM104" s="98" t="s">
        <v>32</v>
      </c>
      <c r="CN104" s="98"/>
      <c r="CO104" s="98"/>
      <c r="CP104" s="98"/>
      <c r="CQ104" s="263"/>
      <c r="CR104" s="178"/>
      <c r="CS104" s="512"/>
      <c r="CT104" s="179"/>
      <c r="CU104" s="98"/>
      <c r="CV104" s="263"/>
      <c r="CW104" s="263"/>
      <c r="CX104" s="224" t="s">
        <v>204</v>
      </c>
      <c r="CY104" s="224" t="s">
        <v>174</v>
      </c>
      <c r="CZ104" s="98"/>
      <c r="DA104" s="179"/>
      <c r="DB104" s="263"/>
      <c r="DC104" s="263"/>
      <c r="DD104" s="263"/>
      <c r="DE104" s="263"/>
      <c r="DF104" s="263"/>
      <c r="DG104" s="263"/>
      <c r="DH104" s="176"/>
      <c r="DI104" s="263"/>
      <c r="DJ104" s="263"/>
      <c r="DK104" s="263"/>
      <c r="DL104" s="280"/>
      <c r="DM104" s="175"/>
      <c r="DN104" s="263"/>
      <c r="DO104" s="263"/>
      <c r="DP104" s="263"/>
      <c r="DQ104" s="263"/>
      <c r="DR104" s="263"/>
      <c r="DS104" s="263"/>
      <c r="DT104" s="263"/>
      <c r="DU104" s="263"/>
      <c r="DV104" s="322"/>
      <c r="DW104" s="451"/>
      <c r="DX104" s="243">
        <f>(COUNTA(L104:BD104)+ COUNTA(BE104:CU104)+COUNTA(DB104))*3</f>
        <v>24</v>
      </c>
      <c r="DY104" s="42">
        <v>24</v>
      </c>
      <c r="DZ104" s="205">
        <f t="shared" si="114"/>
        <v>48</v>
      </c>
      <c r="EA104" s="119"/>
      <c r="EB104" s="151"/>
      <c r="EC104" s="151"/>
      <c r="ED104" s="151"/>
      <c r="EE104" s="151"/>
      <c r="EF104" s="151"/>
      <c r="EG104" s="151"/>
      <c r="EH104" s="151"/>
      <c r="EI104" s="151"/>
      <c r="EJ104" s="151"/>
      <c r="EK104" s="151"/>
      <c r="EL104" s="151"/>
      <c r="EM104" s="151"/>
      <c r="EN104" s="151"/>
      <c r="EO104" s="151"/>
      <c r="EP104" s="151"/>
      <c r="EQ104" s="151"/>
      <c r="ER104" s="151"/>
      <c r="ES104" s="151"/>
      <c r="ET104" s="151"/>
    </row>
    <row r="105" spans="1:150" ht="31.5" customHeight="1" x14ac:dyDescent="0.35">
      <c r="A105" s="430" t="s">
        <v>176</v>
      </c>
      <c r="B105" s="430" t="s">
        <v>61</v>
      </c>
      <c r="C105" s="505" t="s">
        <v>62</v>
      </c>
      <c r="D105" s="340" t="s">
        <v>95</v>
      </c>
      <c r="E105" s="126">
        <v>20</v>
      </c>
      <c r="F105" s="343" t="s">
        <v>23</v>
      </c>
      <c r="G105" s="442"/>
      <c r="H105" s="175"/>
      <c r="I105" s="176"/>
      <c r="J105" s="507"/>
      <c r="K105" s="455"/>
      <c r="L105" s="267"/>
      <c r="M105" s="98"/>
      <c r="N105" s="98"/>
      <c r="O105" s="98" t="s">
        <v>25</v>
      </c>
      <c r="P105" s="263"/>
      <c r="Q105" s="98"/>
      <c r="R105" s="98"/>
      <c r="S105" s="98"/>
      <c r="T105" s="98"/>
      <c r="U105" s="98"/>
      <c r="V105" s="98"/>
      <c r="W105" s="98"/>
      <c r="X105" s="98"/>
      <c r="Y105" s="263" t="s">
        <v>26</v>
      </c>
      <c r="Z105" s="98"/>
      <c r="AA105" s="98"/>
      <c r="AB105" s="184"/>
      <c r="AC105" s="98"/>
      <c r="AD105" s="183"/>
      <c r="AE105" s="372"/>
      <c r="AF105" s="98"/>
      <c r="AG105" s="98"/>
      <c r="AH105" s="98"/>
      <c r="AI105" s="98" t="s">
        <v>27</v>
      </c>
      <c r="AJ105" s="98"/>
      <c r="AK105" s="98"/>
      <c r="AL105" s="98"/>
      <c r="AM105" s="98"/>
      <c r="AN105" s="263"/>
      <c r="AO105" s="98"/>
      <c r="AP105" s="98"/>
      <c r="AQ105" s="98"/>
      <c r="AR105" s="98"/>
      <c r="AS105" s="263" t="s">
        <v>28</v>
      </c>
      <c r="AT105" s="263"/>
      <c r="AU105" s="176"/>
      <c r="AV105" s="263"/>
      <c r="AW105" s="263"/>
      <c r="AX105" s="98"/>
      <c r="AY105" s="99"/>
      <c r="AZ105" s="372"/>
      <c r="BA105" s="98"/>
      <c r="BB105" s="98"/>
      <c r="BC105" s="98" t="s">
        <v>29</v>
      </c>
      <c r="BD105" s="98"/>
      <c r="BE105" s="98"/>
      <c r="BF105" s="98"/>
      <c r="BG105" s="98"/>
      <c r="BH105" s="98"/>
      <c r="BI105" s="98"/>
      <c r="BJ105" s="176"/>
      <c r="BK105" s="176"/>
      <c r="BL105" s="176"/>
      <c r="BM105" s="176"/>
      <c r="BN105" s="176"/>
      <c r="BO105" s="98"/>
      <c r="BP105" s="263"/>
      <c r="BQ105" s="263"/>
      <c r="BR105" s="180"/>
      <c r="BS105" s="263"/>
      <c r="BT105" s="98"/>
      <c r="BU105" s="178"/>
      <c r="BV105" s="175"/>
      <c r="BW105" s="98" t="s">
        <v>30</v>
      </c>
      <c r="BX105" s="98"/>
      <c r="BY105" s="263"/>
      <c r="BZ105" s="179"/>
      <c r="CA105" s="98"/>
      <c r="CB105" s="276"/>
      <c r="CC105" s="98"/>
      <c r="CD105" s="98"/>
      <c r="CE105" s="98"/>
      <c r="CF105" s="98"/>
      <c r="CG105" s="263" t="s">
        <v>31</v>
      </c>
      <c r="CH105" s="181"/>
      <c r="CI105" s="98"/>
      <c r="CJ105" s="181"/>
      <c r="CK105" s="447"/>
      <c r="CL105" s="181"/>
      <c r="CM105" s="447"/>
      <c r="CN105" s="98"/>
      <c r="CO105" s="98"/>
      <c r="CP105" s="98"/>
      <c r="CQ105" s="263" t="s">
        <v>32</v>
      </c>
      <c r="CR105" s="513"/>
      <c r="CS105" s="175"/>
      <c r="CT105" s="98"/>
      <c r="CU105" s="98"/>
      <c r="CV105" s="263"/>
      <c r="CW105" s="263"/>
      <c r="CX105" s="224" t="s">
        <v>204</v>
      </c>
      <c r="CY105" s="224" t="s">
        <v>174</v>
      </c>
      <c r="CZ105" s="98"/>
      <c r="DA105" s="98"/>
      <c r="DB105" s="263"/>
      <c r="DC105" s="263"/>
      <c r="DD105" s="263"/>
      <c r="DE105" s="263"/>
      <c r="DF105" s="263"/>
      <c r="DG105" s="263"/>
      <c r="DH105" s="176"/>
      <c r="DI105" s="263"/>
      <c r="DJ105" s="263"/>
      <c r="DK105" s="263"/>
      <c r="DL105" s="280"/>
      <c r="DM105" s="175"/>
      <c r="DN105" s="263"/>
      <c r="DO105" s="263"/>
      <c r="DP105" s="263"/>
      <c r="DQ105" s="263"/>
      <c r="DR105" s="263"/>
      <c r="DS105" s="263"/>
      <c r="DT105" s="263"/>
      <c r="DU105" s="263"/>
      <c r="DV105" s="322"/>
      <c r="DW105" s="451"/>
      <c r="DX105" s="243">
        <f>(COUNTA(L105:BD105)+ COUNTA(BE105:CU105)+COUNTA(DB105))*3</f>
        <v>24</v>
      </c>
      <c r="DY105" s="42">
        <v>24</v>
      </c>
      <c r="DZ105" s="205">
        <f t="shared" si="114"/>
        <v>48</v>
      </c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</row>
    <row r="106" spans="1:150" ht="15.75" customHeight="1" thickBot="1" x14ac:dyDescent="0.4">
      <c r="A106" s="123" t="s">
        <v>176</v>
      </c>
      <c r="B106" s="123" t="s">
        <v>63</v>
      </c>
      <c r="C106" s="579" t="s">
        <v>64</v>
      </c>
      <c r="D106" s="341" t="s">
        <v>95</v>
      </c>
      <c r="E106" s="218">
        <v>20</v>
      </c>
      <c r="F106" s="344" t="s">
        <v>35</v>
      </c>
      <c r="G106" s="443"/>
      <c r="H106" s="185"/>
      <c r="I106" s="186"/>
      <c r="J106" s="508"/>
      <c r="K106" s="506"/>
      <c r="L106" s="363"/>
      <c r="M106" s="100"/>
      <c r="N106" s="100"/>
      <c r="O106" s="100"/>
      <c r="P106" s="264" t="s">
        <v>25</v>
      </c>
      <c r="Q106" s="100"/>
      <c r="R106" s="100"/>
      <c r="S106" s="100"/>
      <c r="T106" s="100"/>
      <c r="U106" s="100"/>
      <c r="V106" s="100"/>
      <c r="W106" s="100"/>
      <c r="X106" s="100"/>
      <c r="Y106" s="264"/>
      <c r="Z106" s="100" t="s">
        <v>26</v>
      </c>
      <c r="AA106" s="100"/>
      <c r="AB106" s="100"/>
      <c r="AC106" s="100"/>
      <c r="AD106" s="511"/>
      <c r="AE106" s="445"/>
      <c r="AF106" s="100"/>
      <c r="AG106" s="100"/>
      <c r="AH106" s="100"/>
      <c r="AI106" s="100"/>
      <c r="AJ106" s="100" t="s">
        <v>27</v>
      </c>
      <c r="AK106" s="190"/>
      <c r="AL106" s="190"/>
      <c r="AM106" s="100"/>
      <c r="AN106" s="277"/>
      <c r="AO106" s="100"/>
      <c r="AP106" s="100"/>
      <c r="AQ106" s="190"/>
      <c r="AR106" s="100"/>
      <c r="AS106" s="264"/>
      <c r="AT106" s="264" t="s">
        <v>28</v>
      </c>
      <c r="AU106" s="298"/>
      <c r="AV106" s="277"/>
      <c r="AW106" s="264"/>
      <c r="AX106" s="190"/>
      <c r="AY106" s="511"/>
      <c r="AZ106" s="445"/>
      <c r="BA106" s="100"/>
      <c r="BB106" s="100"/>
      <c r="BC106" s="100"/>
      <c r="BD106" s="100" t="s">
        <v>29</v>
      </c>
      <c r="BE106" s="100"/>
      <c r="BF106" s="100"/>
      <c r="BG106" s="100"/>
      <c r="BH106" s="100"/>
      <c r="BI106" s="100"/>
      <c r="BJ106" s="186"/>
      <c r="BK106" s="186"/>
      <c r="BL106" s="186"/>
      <c r="BM106" s="186"/>
      <c r="BN106" s="186"/>
      <c r="BO106" s="100"/>
      <c r="BP106" s="264"/>
      <c r="BQ106" s="264"/>
      <c r="BR106" s="191"/>
      <c r="BS106" s="264"/>
      <c r="BT106" s="100"/>
      <c r="BU106" s="188"/>
      <c r="BV106" s="185"/>
      <c r="BW106" s="100"/>
      <c r="BX106" s="100" t="s">
        <v>30</v>
      </c>
      <c r="BY106" s="264"/>
      <c r="BZ106" s="100"/>
      <c r="CA106" s="100"/>
      <c r="CB106" s="264"/>
      <c r="CC106" s="100"/>
      <c r="CD106" s="100"/>
      <c r="CE106" s="100"/>
      <c r="CF106" s="100"/>
      <c r="CG106" s="264"/>
      <c r="CH106" s="100" t="s">
        <v>31</v>
      </c>
      <c r="CI106" s="190"/>
      <c r="CJ106" s="190"/>
      <c r="CK106" s="100"/>
      <c r="CL106" s="190"/>
      <c r="CM106" s="448"/>
      <c r="CN106" s="100"/>
      <c r="CO106" s="190"/>
      <c r="CP106" s="100"/>
      <c r="CQ106" s="264"/>
      <c r="CR106" s="188" t="s">
        <v>32</v>
      </c>
      <c r="CS106" s="516"/>
      <c r="CT106" s="192"/>
      <c r="CU106" s="100"/>
      <c r="CV106" s="264"/>
      <c r="CW106" s="264"/>
      <c r="CX106" s="517" t="s">
        <v>204</v>
      </c>
      <c r="CY106" s="517" t="s">
        <v>174</v>
      </c>
      <c r="CZ106" s="100"/>
      <c r="DA106" s="100"/>
      <c r="DB106" s="264"/>
      <c r="DC106" s="264"/>
      <c r="DD106" s="264"/>
      <c r="DE106" s="264"/>
      <c r="DF106" s="264"/>
      <c r="DG106" s="264"/>
      <c r="DH106" s="186"/>
      <c r="DI106" s="264"/>
      <c r="DJ106" s="264"/>
      <c r="DK106" s="264"/>
      <c r="DL106" s="281"/>
      <c r="DM106" s="185"/>
      <c r="DN106" s="264"/>
      <c r="DO106" s="264"/>
      <c r="DP106" s="264"/>
      <c r="DQ106" s="264"/>
      <c r="DR106" s="264"/>
      <c r="DS106" s="264"/>
      <c r="DT106" s="264"/>
      <c r="DU106" s="264"/>
      <c r="DV106" s="323"/>
      <c r="DW106" s="452"/>
      <c r="DX106" s="244">
        <f>(COUNTA(L106:BD106)+ COUNTA(BE106:CU106)+COUNTA(DB106))*3</f>
        <v>24</v>
      </c>
      <c r="DY106" s="560">
        <v>24</v>
      </c>
      <c r="DZ106" s="111">
        <f t="shared" si="114"/>
        <v>48</v>
      </c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</row>
    <row r="107" spans="1:150" ht="15.75" customHeight="1" x14ac:dyDescent="0.35">
      <c r="A107" s="429" t="s">
        <v>216</v>
      </c>
      <c r="B107" s="429" t="s">
        <v>79</v>
      </c>
      <c r="C107" s="543" t="s">
        <v>80</v>
      </c>
      <c r="D107" s="339" t="s">
        <v>95</v>
      </c>
      <c r="E107" s="125">
        <v>12</v>
      </c>
      <c r="F107" s="342" t="s">
        <v>23</v>
      </c>
      <c r="G107" s="441"/>
      <c r="H107" s="170"/>
      <c r="I107" s="171"/>
      <c r="J107" s="444"/>
      <c r="K107" s="454"/>
      <c r="L107" s="265"/>
      <c r="M107" s="97"/>
      <c r="N107" s="97"/>
      <c r="O107" s="97"/>
      <c r="P107" s="266"/>
      <c r="Q107" s="97"/>
      <c r="R107" s="97"/>
      <c r="S107" s="97"/>
      <c r="T107" s="97" t="s">
        <v>25</v>
      </c>
      <c r="U107" s="97"/>
      <c r="V107" s="97"/>
      <c r="W107" s="97"/>
      <c r="X107" s="97"/>
      <c r="Y107" s="266"/>
      <c r="Z107" s="97"/>
      <c r="AA107" s="97"/>
      <c r="AB107" s="97"/>
      <c r="AC107" s="97"/>
      <c r="AD107" s="509" t="s">
        <v>26</v>
      </c>
      <c r="AE107" s="371"/>
      <c r="AF107" s="97"/>
      <c r="AG107" s="97"/>
      <c r="AH107" s="173"/>
      <c r="AI107" s="97"/>
      <c r="AJ107" s="173"/>
      <c r="AK107" s="97"/>
      <c r="AL107" s="173"/>
      <c r="AM107" s="173"/>
      <c r="AN107" s="266" t="s">
        <v>27</v>
      </c>
      <c r="AO107" s="97"/>
      <c r="AP107" s="97"/>
      <c r="AQ107" s="97"/>
      <c r="AR107" s="97"/>
      <c r="AS107" s="266"/>
      <c r="AT107" s="266"/>
      <c r="AU107" s="171"/>
      <c r="AV107" s="266"/>
      <c r="AW107" s="266"/>
      <c r="AX107" s="97" t="s">
        <v>28</v>
      </c>
      <c r="AY107" s="509"/>
      <c r="AZ107" s="371"/>
      <c r="BA107" s="97"/>
      <c r="BB107" s="97"/>
      <c r="BC107" s="97"/>
      <c r="BD107" s="97"/>
      <c r="BE107" s="97"/>
      <c r="BF107" s="97"/>
      <c r="BG107" s="97"/>
      <c r="BH107" s="97" t="s">
        <v>29</v>
      </c>
      <c r="BI107" s="97"/>
      <c r="BJ107" s="171"/>
      <c r="BK107" s="171"/>
      <c r="BL107" s="171"/>
      <c r="BM107" s="171"/>
      <c r="BN107" s="171"/>
      <c r="BO107" s="97"/>
      <c r="BP107" s="266"/>
      <c r="BQ107" s="266"/>
      <c r="BR107" s="97" t="s">
        <v>30</v>
      </c>
      <c r="BS107" s="266"/>
      <c r="BT107" s="97"/>
      <c r="BU107" s="172"/>
      <c r="BV107" s="170"/>
      <c r="BW107" s="97"/>
      <c r="BX107" s="97"/>
      <c r="BY107" s="266"/>
      <c r="BZ107" s="173"/>
      <c r="CA107" s="173"/>
      <c r="CB107" s="266" t="s">
        <v>31</v>
      </c>
      <c r="CC107" s="97"/>
      <c r="CD107" s="174"/>
      <c r="CE107" s="97"/>
      <c r="CF107" s="174"/>
      <c r="CG107" s="266"/>
      <c r="CH107" s="174"/>
      <c r="CI107" s="97"/>
      <c r="CJ107" s="174"/>
      <c r="CK107" s="174"/>
      <c r="CL107" s="97" t="s">
        <v>32</v>
      </c>
      <c r="CM107" s="97"/>
      <c r="CN107" s="174"/>
      <c r="CO107" s="97"/>
      <c r="CP107" s="174"/>
      <c r="CQ107" s="266"/>
      <c r="CR107" s="336"/>
      <c r="CS107" s="514"/>
      <c r="CT107" s="174"/>
      <c r="CU107" s="174"/>
      <c r="CV107" s="266"/>
      <c r="CW107" s="266"/>
      <c r="CX107" s="223" t="s">
        <v>204</v>
      </c>
      <c r="CY107" s="223" t="s">
        <v>174</v>
      </c>
      <c r="CZ107" s="97"/>
      <c r="DA107" s="97"/>
      <c r="DB107" s="97"/>
      <c r="DC107" s="97"/>
      <c r="DD107" s="97"/>
      <c r="DE107" s="97"/>
      <c r="DF107" s="266"/>
      <c r="DG107" s="266"/>
      <c r="DH107" s="171"/>
      <c r="DI107" s="266"/>
      <c r="DJ107" s="266"/>
      <c r="DK107" s="266"/>
      <c r="DL107" s="279"/>
      <c r="DM107" s="170"/>
      <c r="DN107" s="266"/>
      <c r="DO107" s="266"/>
      <c r="DP107" s="266"/>
      <c r="DQ107" s="266"/>
      <c r="DR107" s="266"/>
      <c r="DS107" s="266"/>
      <c r="DT107" s="266"/>
      <c r="DU107" s="266"/>
      <c r="DV107" s="321"/>
      <c r="DW107" s="450"/>
      <c r="DX107" s="242">
        <f>(COUNTA(L107:BD107)+ COUNTA(BE107:CT107)+COUNTA(DB107))*3</f>
        <v>24</v>
      </c>
      <c r="DY107" s="164">
        <v>24</v>
      </c>
      <c r="DZ107" s="103">
        <f t="shared" si="114"/>
        <v>48</v>
      </c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</row>
    <row r="108" spans="1:150" ht="15.75" customHeight="1" x14ac:dyDescent="0.35">
      <c r="A108" s="430" t="s">
        <v>216</v>
      </c>
      <c r="B108" s="430" t="s">
        <v>71</v>
      </c>
      <c r="C108" s="505" t="s">
        <v>72</v>
      </c>
      <c r="D108" s="340" t="s">
        <v>95</v>
      </c>
      <c r="E108" s="126">
        <v>12</v>
      </c>
      <c r="F108" s="343" t="s">
        <v>23</v>
      </c>
      <c r="G108" s="442"/>
      <c r="H108" s="175"/>
      <c r="I108" s="176"/>
      <c r="J108" s="507"/>
      <c r="K108" s="455"/>
      <c r="L108" s="267"/>
      <c r="M108" s="98"/>
      <c r="N108" s="98"/>
      <c r="O108" s="98" t="s">
        <v>25</v>
      </c>
      <c r="P108" s="263"/>
      <c r="Q108" s="98"/>
      <c r="R108" s="98"/>
      <c r="S108" s="98"/>
      <c r="T108" s="98"/>
      <c r="U108" s="98"/>
      <c r="V108" s="98"/>
      <c r="W108" s="98"/>
      <c r="X108" s="98"/>
      <c r="Y108" s="263" t="s">
        <v>26</v>
      </c>
      <c r="Z108" s="98"/>
      <c r="AA108" s="98"/>
      <c r="AB108" s="98"/>
      <c r="AC108" s="98"/>
      <c r="AD108" s="99"/>
      <c r="AE108" s="372"/>
      <c r="AF108" s="98"/>
      <c r="AG108" s="98"/>
      <c r="AH108" s="98"/>
      <c r="AI108" s="98" t="s">
        <v>27</v>
      </c>
      <c r="AJ108" s="98"/>
      <c r="AK108" s="98"/>
      <c r="AL108" s="98"/>
      <c r="AM108" s="98"/>
      <c r="AN108" s="263"/>
      <c r="AO108" s="179"/>
      <c r="AP108" s="98"/>
      <c r="AQ108" s="98"/>
      <c r="AR108" s="98"/>
      <c r="AS108" s="263" t="s">
        <v>28</v>
      </c>
      <c r="AT108" s="263"/>
      <c r="AU108" s="176"/>
      <c r="AV108" s="263"/>
      <c r="AW108" s="263"/>
      <c r="AX108" s="98"/>
      <c r="AY108" s="99"/>
      <c r="AZ108" s="372"/>
      <c r="BA108" s="98"/>
      <c r="BB108" s="98"/>
      <c r="BC108" s="98" t="s">
        <v>29</v>
      </c>
      <c r="BD108" s="98"/>
      <c r="BE108" s="98"/>
      <c r="BF108" s="98"/>
      <c r="BG108" s="98"/>
      <c r="BH108" s="98"/>
      <c r="BI108" s="98"/>
      <c r="BJ108" s="176"/>
      <c r="BK108" s="176"/>
      <c r="BL108" s="176"/>
      <c r="BM108" s="176"/>
      <c r="BN108" s="176"/>
      <c r="BO108" s="98"/>
      <c r="BP108" s="263"/>
      <c r="BQ108" s="263"/>
      <c r="BR108" s="180"/>
      <c r="BS108" s="263"/>
      <c r="BT108" s="98"/>
      <c r="BU108" s="178"/>
      <c r="BV108" s="175"/>
      <c r="BW108" s="98" t="s">
        <v>30</v>
      </c>
      <c r="BX108" s="98"/>
      <c r="BY108" s="263"/>
      <c r="BZ108" s="98"/>
      <c r="CA108" s="98"/>
      <c r="CB108" s="282"/>
      <c r="CC108" s="181"/>
      <c r="CD108" s="98"/>
      <c r="CE108" s="181"/>
      <c r="CF108" s="98"/>
      <c r="CG108" s="263" t="s">
        <v>31</v>
      </c>
      <c r="CH108" s="98"/>
      <c r="CI108" s="98"/>
      <c r="CJ108" s="98"/>
      <c r="CK108" s="98"/>
      <c r="CL108" s="98"/>
      <c r="CM108" s="98"/>
      <c r="CN108" s="98"/>
      <c r="CO108" s="98"/>
      <c r="CP108" s="98"/>
      <c r="CQ108" s="263" t="s">
        <v>32</v>
      </c>
      <c r="CR108" s="178"/>
      <c r="CS108" s="512"/>
      <c r="CT108" s="98"/>
      <c r="CU108" s="98"/>
      <c r="CV108" s="263"/>
      <c r="CW108" s="263"/>
      <c r="CX108" s="224" t="s">
        <v>204</v>
      </c>
      <c r="CY108" s="224" t="s">
        <v>174</v>
      </c>
      <c r="CZ108" s="98"/>
      <c r="DA108" s="179"/>
      <c r="DB108" s="263"/>
      <c r="DC108" s="263"/>
      <c r="DD108" s="263"/>
      <c r="DE108" s="263"/>
      <c r="DF108" s="263"/>
      <c r="DG108" s="263"/>
      <c r="DH108" s="176"/>
      <c r="DI108" s="263"/>
      <c r="DJ108" s="263"/>
      <c r="DK108" s="263"/>
      <c r="DL108" s="280"/>
      <c r="DM108" s="175"/>
      <c r="DN108" s="263"/>
      <c r="DO108" s="263"/>
      <c r="DP108" s="263"/>
      <c r="DQ108" s="263"/>
      <c r="DR108" s="263"/>
      <c r="DS108" s="263"/>
      <c r="DT108" s="263"/>
      <c r="DU108" s="263"/>
      <c r="DV108" s="322"/>
      <c r="DW108" s="451"/>
      <c r="DX108" s="243">
        <f>(COUNTA(L108:BD108)+ COUNTA(BE108:CT108)+COUNTA(DB108))*3</f>
        <v>24</v>
      </c>
      <c r="DY108" s="42">
        <v>24</v>
      </c>
      <c r="DZ108" s="205">
        <f t="shared" si="114"/>
        <v>48</v>
      </c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</row>
    <row r="109" spans="1:150" ht="15.5" x14ac:dyDescent="0.35">
      <c r="A109" s="430" t="s">
        <v>216</v>
      </c>
      <c r="B109" s="430" t="s">
        <v>81</v>
      </c>
      <c r="C109" s="294" t="s">
        <v>82</v>
      </c>
      <c r="D109" s="340" t="s">
        <v>95</v>
      </c>
      <c r="E109" s="126">
        <v>12</v>
      </c>
      <c r="F109" s="343" t="s">
        <v>35</v>
      </c>
      <c r="G109" s="442"/>
      <c r="H109" s="175"/>
      <c r="I109" s="176"/>
      <c r="J109" s="507"/>
      <c r="K109" s="455"/>
      <c r="L109" s="267"/>
      <c r="M109" s="98"/>
      <c r="N109" s="98"/>
      <c r="O109" s="98"/>
      <c r="P109" s="263"/>
      <c r="Q109" s="98"/>
      <c r="R109" s="98"/>
      <c r="S109" s="98"/>
      <c r="T109" s="98"/>
      <c r="U109" s="98" t="s">
        <v>25</v>
      </c>
      <c r="V109" s="98"/>
      <c r="W109" s="98"/>
      <c r="X109" s="98"/>
      <c r="Y109" s="263"/>
      <c r="Z109" s="98"/>
      <c r="AA109" s="98"/>
      <c r="AB109" s="98"/>
      <c r="AC109" s="98"/>
      <c r="AD109" s="99"/>
      <c r="AE109" s="372" t="s">
        <v>26</v>
      </c>
      <c r="AF109" s="98"/>
      <c r="AG109" s="98"/>
      <c r="AH109" s="98"/>
      <c r="AI109" s="98"/>
      <c r="AJ109" s="98"/>
      <c r="AK109" s="179"/>
      <c r="AL109" s="98"/>
      <c r="AM109" s="98"/>
      <c r="AN109" s="263"/>
      <c r="AO109" s="98" t="s">
        <v>27</v>
      </c>
      <c r="AP109" s="179"/>
      <c r="AQ109" s="98"/>
      <c r="AR109" s="98"/>
      <c r="AS109" s="263"/>
      <c r="AT109" s="263"/>
      <c r="AU109" s="182"/>
      <c r="AV109" s="263"/>
      <c r="AW109" s="263"/>
      <c r="AX109" s="98"/>
      <c r="AY109" s="99" t="s">
        <v>28</v>
      </c>
      <c r="AZ109" s="372"/>
      <c r="BA109" s="98"/>
      <c r="BB109" s="98"/>
      <c r="BC109" s="98"/>
      <c r="BD109" s="98"/>
      <c r="BE109" s="98"/>
      <c r="BF109" s="98"/>
      <c r="BG109" s="98"/>
      <c r="BH109" s="98"/>
      <c r="BI109" s="98" t="s">
        <v>29</v>
      </c>
      <c r="BJ109" s="176"/>
      <c r="BK109" s="176"/>
      <c r="BL109" s="176"/>
      <c r="BM109" s="176"/>
      <c r="BN109" s="176"/>
      <c r="BO109" s="98"/>
      <c r="BP109" s="263"/>
      <c r="BQ109" s="263"/>
      <c r="BR109" s="446"/>
      <c r="BS109" s="263" t="s">
        <v>30</v>
      </c>
      <c r="BT109" s="98"/>
      <c r="BU109" s="178"/>
      <c r="BV109" s="175"/>
      <c r="BW109" s="98"/>
      <c r="BX109" s="98"/>
      <c r="BY109" s="263"/>
      <c r="BZ109" s="98"/>
      <c r="CA109" s="98"/>
      <c r="CB109" s="263"/>
      <c r="CC109" s="98" t="s">
        <v>31</v>
      </c>
      <c r="CD109" s="98"/>
      <c r="CE109" s="98"/>
      <c r="CF109" s="98"/>
      <c r="CG109" s="263"/>
      <c r="CH109" s="98"/>
      <c r="CI109" s="179"/>
      <c r="CJ109" s="98"/>
      <c r="CK109" s="98"/>
      <c r="CL109" s="98"/>
      <c r="CM109" s="98" t="s">
        <v>32</v>
      </c>
      <c r="CN109" s="98"/>
      <c r="CO109" s="98"/>
      <c r="CP109" s="98"/>
      <c r="CQ109" s="263"/>
      <c r="CR109" s="178"/>
      <c r="CS109" s="512"/>
      <c r="CT109" s="98"/>
      <c r="CU109" s="98"/>
      <c r="CV109" s="263"/>
      <c r="CW109" s="263"/>
      <c r="CX109" s="224" t="s">
        <v>204</v>
      </c>
      <c r="CY109" s="224" t="s">
        <v>174</v>
      </c>
      <c r="CZ109" s="98"/>
      <c r="DA109" s="98"/>
      <c r="DB109" s="263"/>
      <c r="DC109" s="263"/>
      <c r="DD109" s="263"/>
      <c r="DE109" s="263"/>
      <c r="DF109" s="263"/>
      <c r="DG109" s="263"/>
      <c r="DH109" s="176"/>
      <c r="DI109" s="263"/>
      <c r="DJ109" s="263"/>
      <c r="DK109" s="263"/>
      <c r="DL109" s="280"/>
      <c r="DM109" s="175"/>
      <c r="DN109" s="263"/>
      <c r="DO109" s="263"/>
      <c r="DP109" s="263"/>
      <c r="DQ109" s="263"/>
      <c r="DR109" s="263"/>
      <c r="DS109" s="263"/>
      <c r="DT109" s="263"/>
      <c r="DU109" s="263"/>
      <c r="DV109" s="322"/>
      <c r="DW109" s="451"/>
      <c r="DX109" s="243">
        <f>(COUNTA(L109:BD109)+ COUNTA(BE109:CT109)+COUNTA(DB109))*2</f>
        <v>16</v>
      </c>
      <c r="DY109" s="42">
        <v>22</v>
      </c>
      <c r="DZ109" s="205">
        <f t="shared" si="114"/>
        <v>38</v>
      </c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</row>
    <row r="110" spans="1:150" ht="15.5" x14ac:dyDescent="0.35">
      <c r="A110" s="430" t="s">
        <v>216</v>
      </c>
      <c r="B110" s="430" t="s">
        <v>73</v>
      </c>
      <c r="C110" s="505" t="s">
        <v>74</v>
      </c>
      <c r="D110" s="340" t="s">
        <v>95</v>
      </c>
      <c r="E110" s="126">
        <v>12</v>
      </c>
      <c r="F110" s="343" t="s">
        <v>23</v>
      </c>
      <c r="G110" s="442"/>
      <c r="H110" s="175"/>
      <c r="I110" s="176"/>
      <c r="J110" s="507"/>
      <c r="K110" s="455"/>
      <c r="L110" s="267"/>
      <c r="M110" s="98"/>
      <c r="N110" s="98" t="s">
        <v>25</v>
      </c>
      <c r="O110" s="98"/>
      <c r="P110" s="263"/>
      <c r="Q110" s="98"/>
      <c r="R110" s="98"/>
      <c r="S110" s="98"/>
      <c r="T110" s="98"/>
      <c r="U110" s="98"/>
      <c r="V110" s="98"/>
      <c r="W110" s="98"/>
      <c r="X110" s="98" t="s">
        <v>26</v>
      </c>
      <c r="Y110" s="263"/>
      <c r="Z110" s="98"/>
      <c r="AA110" s="98"/>
      <c r="AB110" s="179"/>
      <c r="AC110" s="179"/>
      <c r="AD110" s="510"/>
      <c r="AE110" s="372"/>
      <c r="AF110" s="98"/>
      <c r="AG110" s="98"/>
      <c r="AH110" s="98" t="s">
        <v>27</v>
      </c>
      <c r="AI110" s="98"/>
      <c r="AJ110" s="98"/>
      <c r="AK110" s="179"/>
      <c r="AL110" s="179"/>
      <c r="AM110" s="179"/>
      <c r="AN110" s="263"/>
      <c r="AO110" s="98"/>
      <c r="AP110" s="98"/>
      <c r="AQ110" s="98"/>
      <c r="AR110" s="98" t="s">
        <v>28</v>
      </c>
      <c r="AS110" s="263"/>
      <c r="AT110" s="263"/>
      <c r="AU110" s="176"/>
      <c r="AV110" s="263"/>
      <c r="AW110" s="263"/>
      <c r="AX110" s="98"/>
      <c r="AY110" s="99"/>
      <c r="AZ110" s="372"/>
      <c r="BA110" s="98"/>
      <c r="BB110" s="98" t="s">
        <v>29</v>
      </c>
      <c r="BC110" s="98"/>
      <c r="BD110" s="98"/>
      <c r="BE110" s="98"/>
      <c r="BF110" s="98"/>
      <c r="BG110" s="98"/>
      <c r="BH110" s="98"/>
      <c r="BI110" s="98"/>
      <c r="BJ110" s="176"/>
      <c r="BK110" s="176"/>
      <c r="BL110" s="176"/>
      <c r="BM110" s="176"/>
      <c r="BN110" s="176"/>
      <c r="BO110" s="98"/>
      <c r="BP110" s="263"/>
      <c r="BQ110" s="263"/>
      <c r="BR110" s="446"/>
      <c r="BS110" s="263"/>
      <c r="BT110" s="98"/>
      <c r="BU110" s="285"/>
      <c r="BV110" s="512"/>
      <c r="BW110" s="179"/>
      <c r="BX110" s="98"/>
      <c r="BY110" s="276"/>
      <c r="BZ110" s="179"/>
      <c r="CA110" s="179"/>
      <c r="CB110" s="263"/>
      <c r="CC110" s="98"/>
      <c r="CD110" s="98"/>
      <c r="CE110" s="181"/>
      <c r="CF110" s="335" t="s">
        <v>30</v>
      </c>
      <c r="CG110" s="282"/>
      <c r="CH110" s="98"/>
      <c r="CI110" s="181"/>
      <c r="CJ110" s="181"/>
      <c r="CK110" s="181"/>
      <c r="CL110" s="98"/>
      <c r="CM110" s="98"/>
      <c r="CN110" s="98"/>
      <c r="CO110" s="98"/>
      <c r="CP110" s="98" t="s">
        <v>31</v>
      </c>
      <c r="CQ110" s="263"/>
      <c r="CR110" s="178"/>
      <c r="CS110" s="512"/>
      <c r="CT110" s="179"/>
      <c r="CU110" s="98" t="s">
        <v>32</v>
      </c>
      <c r="CV110" s="263"/>
      <c r="CW110" s="263"/>
      <c r="CX110" s="224" t="s">
        <v>204</v>
      </c>
      <c r="CY110" s="224" t="s">
        <v>174</v>
      </c>
      <c r="CZ110" s="98"/>
      <c r="DA110" s="179"/>
      <c r="DB110" s="263"/>
      <c r="DC110" s="263"/>
      <c r="DD110" s="263"/>
      <c r="DE110" s="263"/>
      <c r="DF110" s="263"/>
      <c r="DG110" s="263"/>
      <c r="DH110" s="176"/>
      <c r="DI110" s="263"/>
      <c r="DJ110" s="263"/>
      <c r="DK110" s="263"/>
      <c r="DL110" s="280"/>
      <c r="DM110" s="175"/>
      <c r="DN110" s="263"/>
      <c r="DO110" s="263"/>
      <c r="DP110" s="263"/>
      <c r="DQ110" s="263"/>
      <c r="DR110" s="263"/>
      <c r="DS110" s="263"/>
      <c r="DT110" s="263"/>
      <c r="DU110" s="263"/>
      <c r="DV110" s="322"/>
      <c r="DW110" s="451"/>
      <c r="DX110" s="243">
        <f>(COUNTA(L110:BD110)+ COUNTA(BE110:CU110)+COUNTA(CV110))*3</f>
        <v>24</v>
      </c>
      <c r="DY110" s="42">
        <v>24</v>
      </c>
      <c r="DZ110" s="205">
        <f t="shared" si="114"/>
        <v>48</v>
      </c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</row>
    <row r="111" spans="1:150" ht="15.75" customHeight="1" x14ac:dyDescent="0.35">
      <c r="A111" s="430" t="s">
        <v>216</v>
      </c>
      <c r="B111" s="430" t="s">
        <v>77</v>
      </c>
      <c r="C111" s="505" t="s">
        <v>78</v>
      </c>
      <c r="D111" s="340" t="s">
        <v>95</v>
      </c>
      <c r="E111" s="126">
        <v>12</v>
      </c>
      <c r="F111" s="343" t="s">
        <v>23</v>
      </c>
      <c r="G111" s="442"/>
      <c r="H111" s="175"/>
      <c r="I111" s="176"/>
      <c r="J111" s="507"/>
      <c r="K111" s="455"/>
      <c r="L111" s="267"/>
      <c r="M111" s="98"/>
      <c r="N111" s="98"/>
      <c r="O111" s="98"/>
      <c r="P111" s="263"/>
      <c r="Q111" s="98"/>
      <c r="R111" s="98"/>
      <c r="S111" s="98" t="s">
        <v>25</v>
      </c>
      <c r="T111" s="98"/>
      <c r="U111" s="98"/>
      <c r="V111" s="98"/>
      <c r="W111" s="98"/>
      <c r="X111" s="98"/>
      <c r="Y111" s="263"/>
      <c r="Z111" s="98"/>
      <c r="AA111" s="98"/>
      <c r="AB111" s="184"/>
      <c r="AC111" s="98" t="s">
        <v>26</v>
      </c>
      <c r="AD111" s="183"/>
      <c r="AE111" s="372"/>
      <c r="AF111" s="98"/>
      <c r="AG111" s="98"/>
      <c r="AH111" s="98"/>
      <c r="AI111" s="98"/>
      <c r="AJ111" s="98"/>
      <c r="AK111" s="98"/>
      <c r="AL111" s="98"/>
      <c r="AM111" s="98" t="s">
        <v>27</v>
      </c>
      <c r="AN111" s="263"/>
      <c r="AO111" s="98"/>
      <c r="AP111" s="98"/>
      <c r="AQ111" s="98"/>
      <c r="AR111" s="98"/>
      <c r="AS111" s="263"/>
      <c r="AT111" s="263"/>
      <c r="AU111" s="176"/>
      <c r="AV111" s="263"/>
      <c r="AW111" s="263" t="s">
        <v>28</v>
      </c>
      <c r="AX111" s="98"/>
      <c r="AY111" s="99"/>
      <c r="AZ111" s="372"/>
      <c r="BA111" s="98"/>
      <c r="BB111" s="98"/>
      <c r="BC111" s="98"/>
      <c r="BD111" s="98"/>
      <c r="BE111" s="98"/>
      <c r="BF111" s="98"/>
      <c r="BG111" s="98" t="s">
        <v>29</v>
      </c>
      <c r="BH111" s="98"/>
      <c r="BI111" s="98"/>
      <c r="BJ111" s="176"/>
      <c r="BK111" s="176"/>
      <c r="BL111" s="176"/>
      <c r="BM111" s="176"/>
      <c r="BN111" s="176"/>
      <c r="BO111" s="98"/>
      <c r="BP111" s="263"/>
      <c r="BQ111" s="263" t="s">
        <v>30</v>
      </c>
      <c r="BR111" s="180"/>
      <c r="BS111" s="263"/>
      <c r="BT111" s="98"/>
      <c r="BU111" s="178"/>
      <c r="BV111" s="175"/>
      <c r="BW111" s="98"/>
      <c r="BX111" s="98"/>
      <c r="BY111" s="263"/>
      <c r="BZ111" s="179"/>
      <c r="CA111" s="98" t="s">
        <v>31</v>
      </c>
      <c r="CB111" s="276"/>
      <c r="CC111" s="98"/>
      <c r="CD111" s="98"/>
      <c r="CE111" s="98"/>
      <c r="CF111" s="98"/>
      <c r="CG111" s="263"/>
      <c r="CH111" s="181"/>
      <c r="CI111" s="98"/>
      <c r="CJ111" s="181"/>
      <c r="CK111" s="447" t="s">
        <v>32</v>
      </c>
      <c r="CL111" s="181"/>
      <c r="CM111" s="447"/>
      <c r="CN111" s="98"/>
      <c r="CO111" s="98"/>
      <c r="CP111" s="98"/>
      <c r="CQ111" s="263"/>
      <c r="CR111" s="513"/>
      <c r="CS111" s="175"/>
      <c r="CT111" s="98"/>
      <c r="CU111" s="98"/>
      <c r="CV111" s="263"/>
      <c r="CW111" s="263"/>
      <c r="CX111" s="224" t="s">
        <v>204</v>
      </c>
      <c r="CY111" s="224" t="s">
        <v>174</v>
      </c>
      <c r="CZ111" s="98"/>
      <c r="DA111" s="98"/>
      <c r="DB111" s="263"/>
      <c r="DC111" s="263"/>
      <c r="DD111" s="263"/>
      <c r="DE111" s="263"/>
      <c r="DF111" s="263"/>
      <c r="DG111" s="263"/>
      <c r="DH111" s="176"/>
      <c r="DI111" s="263"/>
      <c r="DJ111" s="263"/>
      <c r="DK111" s="263"/>
      <c r="DL111" s="280"/>
      <c r="DM111" s="175"/>
      <c r="DN111" s="263"/>
      <c r="DO111" s="263"/>
      <c r="DP111" s="263"/>
      <c r="DQ111" s="263"/>
      <c r="DR111" s="263"/>
      <c r="DS111" s="263"/>
      <c r="DT111" s="263"/>
      <c r="DU111" s="263"/>
      <c r="DV111" s="322"/>
      <c r="DW111" s="451"/>
      <c r="DX111" s="243">
        <f>(COUNTA(L111:BD111)+ COUNTA(BE111:CT111)+COUNTA(DB111))*3</f>
        <v>24</v>
      </c>
      <c r="DY111" s="42">
        <v>24</v>
      </c>
      <c r="DZ111" s="205">
        <f t="shared" si="114"/>
        <v>48</v>
      </c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3" t="e">
        <f>SUM(#REF!)</f>
        <v>#REF!</v>
      </c>
      <c r="EN111" s="5"/>
      <c r="EO111" s="5"/>
      <c r="EP111" s="5"/>
      <c r="EQ111" s="5"/>
      <c r="ER111" s="5"/>
      <c r="ES111" s="5"/>
      <c r="ET111" s="5"/>
    </row>
    <row r="112" spans="1:150" ht="16" thickBot="1" x14ac:dyDescent="0.4">
      <c r="A112" s="123" t="s">
        <v>216</v>
      </c>
      <c r="B112" s="123" t="s">
        <v>75</v>
      </c>
      <c r="C112" s="579" t="s">
        <v>76</v>
      </c>
      <c r="D112" s="341" t="s">
        <v>95</v>
      </c>
      <c r="E112" s="218">
        <v>12</v>
      </c>
      <c r="F112" s="344" t="s">
        <v>23</v>
      </c>
      <c r="G112" s="443"/>
      <c r="H112" s="185"/>
      <c r="I112" s="186"/>
      <c r="J112" s="508"/>
      <c r="K112" s="506"/>
      <c r="L112" s="363"/>
      <c r="M112" s="100"/>
      <c r="N112" s="100"/>
      <c r="O112" s="100"/>
      <c r="P112" s="264" t="s">
        <v>25</v>
      </c>
      <c r="Q112" s="100"/>
      <c r="R112" s="100"/>
      <c r="S112" s="100"/>
      <c r="T112" s="100"/>
      <c r="U112" s="100"/>
      <c r="V112" s="100"/>
      <c r="W112" s="100"/>
      <c r="X112" s="100"/>
      <c r="Y112" s="264"/>
      <c r="Z112" s="100" t="s">
        <v>26</v>
      </c>
      <c r="AA112" s="100"/>
      <c r="AB112" s="100"/>
      <c r="AC112" s="100"/>
      <c r="AD112" s="511"/>
      <c r="AE112" s="445"/>
      <c r="AF112" s="100"/>
      <c r="AG112" s="100"/>
      <c r="AH112" s="100"/>
      <c r="AI112" s="100"/>
      <c r="AJ112" s="100" t="s">
        <v>27</v>
      </c>
      <c r="AK112" s="190"/>
      <c r="AL112" s="190"/>
      <c r="AM112" s="100"/>
      <c r="AN112" s="277"/>
      <c r="AO112" s="100"/>
      <c r="AP112" s="100"/>
      <c r="AQ112" s="190"/>
      <c r="AR112" s="100"/>
      <c r="AS112" s="264"/>
      <c r="AT112" s="264" t="s">
        <v>28</v>
      </c>
      <c r="AU112" s="298"/>
      <c r="AV112" s="277"/>
      <c r="AW112" s="264"/>
      <c r="AX112" s="190"/>
      <c r="AY112" s="511"/>
      <c r="AZ112" s="445"/>
      <c r="BA112" s="100"/>
      <c r="BB112" s="100"/>
      <c r="BC112" s="100"/>
      <c r="BD112" s="100" t="s">
        <v>29</v>
      </c>
      <c r="BE112" s="100"/>
      <c r="BF112" s="100"/>
      <c r="BG112" s="100"/>
      <c r="BH112" s="100"/>
      <c r="BI112" s="100"/>
      <c r="BJ112" s="186"/>
      <c r="BK112" s="186"/>
      <c r="BL112" s="186"/>
      <c r="BM112" s="186"/>
      <c r="BN112" s="186"/>
      <c r="BO112" s="100"/>
      <c r="BP112" s="264"/>
      <c r="BQ112" s="264"/>
      <c r="BR112" s="191"/>
      <c r="BS112" s="264"/>
      <c r="BT112" s="100"/>
      <c r="BU112" s="188"/>
      <c r="BV112" s="185"/>
      <c r="BW112" s="100"/>
      <c r="BX112" s="100" t="s">
        <v>30</v>
      </c>
      <c r="BY112" s="264"/>
      <c r="BZ112" s="100"/>
      <c r="CA112" s="100"/>
      <c r="CB112" s="264"/>
      <c r="CC112" s="100"/>
      <c r="CD112" s="100"/>
      <c r="CE112" s="100"/>
      <c r="CF112" s="100"/>
      <c r="CG112" s="264"/>
      <c r="CH112" s="100" t="s">
        <v>31</v>
      </c>
      <c r="CI112" s="190"/>
      <c r="CJ112" s="190"/>
      <c r="CK112" s="100"/>
      <c r="CL112" s="190"/>
      <c r="CM112" s="448"/>
      <c r="CN112" s="100"/>
      <c r="CO112" s="190"/>
      <c r="CP112" s="100"/>
      <c r="CQ112" s="264"/>
      <c r="CR112" s="188" t="s">
        <v>32</v>
      </c>
      <c r="CS112" s="516"/>
      <c r="CT112" s="192"/>
      <c r="CU112" s="100"/>
      <c r="CV112" s="264"/>
      <c r="CW112" s="264"/>
      <c r="CX112" s="517" t="s">
        <v>204</v>
      </c>
      <c r="CY112" s="517" t="s">
        <v>174</v>
      </c>
      <c r="CZ112" s="100"/>
      <c r="DA112" s="100"/>
      <c r="DB112" s="264"/>
      <c r="DC112" s="264"/>
      <c r="DD112" s="264"/>
      <c r="DE112" s="264"/>
      <c r="DF112" s="264"/>
      <c r="DG112" s="264"/>
      <c r="DH112" s="186"/>
      <c r="DI112" s="264"/>
      <c r="DJ112" s="264"/>
      <c r="DK112" s="264"/>
      <c r="DL112" s="281"/>
      <c r="DM112" s="185"/>
      <c r="DN112" s="264"/>
      <c r="DO112" s="264"/>
      <c r="DP112" s="264"/>
      <c r="DQ112" s="264"/>
      <c r="DR112" s="264"/>
      <c r="DS112" s="264"/>
      <c r="DT112" s="264"/>
      <c r="DU112" s="264"/>
      <c r="DV112" s="323"/>
      <c r="DW112" s="452"/>
      <c r="DX112" s="244">
        <f>(COUNTA(L112:BD112)+ COUNTA(BE112:CT112)+COUNTA(DB112))*3</f>
        <v>24</v>
      </c>
      <c r="DY112" s="560">
        <v>24</v>
      </c>
      <c r="DZ112" s="111">
        <f t="shared" si="114"/>
        <v>48</v>
      </c>
      <c r="EA112" s="1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</row>
    <row r="113" spans="1:150" ht="15.75" customHeight="1" x14ac:dyDescent="0.35">
      <c r="A113" s="5"/>
      <c r="B113" s="5"/>
      <c r="C113" s="5"/>
      <c r="D113" s="492"/>
      <c r="E113" s="49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3" t="e">
        <f>+EM111+#REF!+EA93+#REF!</f>
        <v>#REF!</v>
      </c>
      <c r="EN113" s="5"/>
      <c r="EO113" s="1" t="s">
        <v>96</v>
      </c>
      <c r="EP113" s="5"/>
      <c r="EQ113" s="5"/>
      <c r="ER113" s="5"/>
      <c r="ES113" s="5"/>
      <c r="ET113" s="5"/>
    </row>
    <row r="114" spans="1:150" ht="15.5" x14ac:dyDescent="0.35">
      <c r="A114" s="5"/>
      <c r="B114" s="5"/>
      <c r="C114" s="5"/>
      <c r="D114" s="9"/>
      <c r="E114" s="9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</row>
    <row r="115" spans="1:150" ht="15.5" x14ac:dyDescent="0.35">
      <c r="A115" s="5"/>
      <c r="B115" s="5"/>
      <c r="C115" s="5"/>
      <c r="D115" s="9"/>
      <c r="E115" s="9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</row>
    <row r="116" spans="1:150" ht="15.5" x14ac:dyDescent="0.35">
      <c r="A116" s="5"/>
      <c r="B116" s="5"/>
      <c r="C116" s="5"/>
      <c r="D116" s="9"/>
      <c r="E116" s="9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</row>
    <row r="117" spans="1:150" ht="15.5" x14ac:dyDescent="0.35">
      <c r="A117" s="5"/>
      <c r="B117" s="5"/>
      <c r="C117" s="5"/>
      <c r="D117" s="9"/>
      <c r="E117" s="9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</row>
    <row r="118" spans="1:150" ht="15.5" x14ac:dyDescent="0.35">
      <c r="A118" s="5"/>
      <c r="B118" s="5"/>
      <c r="C118" s="5"/>
      <c r="D118" s="9"/>
      <c r="E118" s="9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</row>
    <row r="119" spans="1:150" ht="15.5" x14ac:dyDescent="0.35">
      <c r="A119" s="5"/>
      <c r="B119" s="5"/>
      <c r="C119" s="5"/>
      <c r="D119" s="9"/>
      <c r="E119" s="9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</row>
    <row r="120" spans="1:150" ht="15.5" x14ac:dyDescent="0.35">
      <c r="A120" s="5"/>
      <c r="B120" s="5"/>
      <c r="C120" s="5"/>
      <c r="D120" s="9"/>
      <c r="E120" s="9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</row>
    <row r="121" spans="1:150" ht="15.5" x14ac:dyDescent="0.35">
      <c r="A121" s="5"/>
      <c r="B121" s="5"/>
      <c r="C121" s="5"/>
      <c r="D121" s="9"/>
      <c r="E121" s="9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</row>
    <row r="122" spans="1:150" ht="15.5" x14ac:dyDescent="0.35">
      <c r="A122" s="5"/>
      <c r="B122" s="5"/>
      <c r="C122" s="5"/>
      <c r="D122" s="9"/>
      <c r="E122" s="9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</row>
    <row r="123" spans="1:150" ht="15.5" x14ac:dyDescent="0.35">
      <c r="A123" s="5"/>
      <c r="B123" s="5"/>
      <c r="C123" s="5"/>
      <c r="D123" s="9"/>
      <c r="E123" s="9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</row>
    <row r="124" spans="1:150" ht="15.5" x14ac:dyDescent="0.35">
      <c r="A124" s="5"/>
      <c r="B124" s="5"/>
      <c r="C124" s="5"/>
      <c r="D124" s="9"/>
      <c r="E124" s="9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</row>
    <row r="125" spans="1:150" ht="15.5" x14ac:dyDescent="0.35">
      <c r="A125" s="5"/>
      <c r="B125" s="5"/>
      <c r="C125" s="5"/>
      <c r="D125" s="9"/>
      <c r="E125" s="9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</row>
    <row r="126" spans="1:150" ht="15.5" x14ac:dyDescent="0.35">
      <c r="A126" s="5"/>
      <c r="B126" s="5"/>
      <c r="C126" s="5"/>
      <c r="D126" s="9"/>
      <c r="E126" s="9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</row>
    <row r="127" spans="1:150" ht="15.5" x14ac:dyDescent="0.35">
      <c r="A127" s="5"/>
      <c r="B127" s="5"/>
      <c r="C127" s="5"/>
      <c r="D127" s="9"/>
      <c r="E127" s="9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</row>
    <row r="128" spans="1:150" ht="15.5" x14ac:dyDescent="0.35">
      <c r="A128" s="5"/>
      <c r="B128" s="5"/>
      <c r="C128" s="5"/>
      <c r="D128" s="9"/>
      <c r="E128" s="9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</row>
    <row r="129" spans="1:150" ht="15.5" x14ac:dyDescent="0.35">
      <c r="A129" s="5"/>
      <c r="B129" s="5"/>
      <c r="C129" s="5"/>
      <c r="D129" s="9"/>
      <c r="E129" s="9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</row>
    <row r="130" spans="1:150" ht="15.5" x14ac:dyDescent="0.35">
      <c r="A130" s="5"/>
      <c r="B130" s="5"/>
      <c r="C130" s="5"/>
      <c r="D130" s="9"/>
      <c r="E130" s="9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</row>
    <row r="131" spans="1:150" ht="15.5" x14ac:dyDescent="0.35">
      <c r="A131" s="5"/>
      <c r="B131" s="5"/>
      <c r="C131" s="5"/>
      <c r="D131" s="9"/>
      <c r="E131" s="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</row>
    <row r="132" spans="1:150" ht="15.5" x14ac:dyDescent="0.35">
      <c r="A132" s="5"/>
      <c r="B132" s="5"/>
      <c r="C132" s="5"/>
      <c r="D132" s="9"/>
      <c r="E132" s="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</row>
    <row r="133" spans="1:150" ht="15.5" x14ac:dyDescent="0.35">
      <c r="A133" s="5"/>
      <c r="B133" s="5"/>
      <c r="C133" s="5"/>
      <c r="D133" s="9"/>
      <c r="E133" s="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</row>
    <row r="134" spans="1:150" ht="15.5" x14ac:dyDescent="0.35">
      <c r="A134" s="5"/>
      <c r="B134" s="5"/>
      <c r="C134" s="5"/>
      <c r="D134" s="9"/>
      <c r="E134" s="9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</row>
    <row r="135" spans="1:150" ht="15.5" x14ac:dyDescent="0.35">
      <c r="A135" s="5"/>
      <c r="B135" s="5"/>
      <c r="C135" s="5"/>
      <c r="D135" s="9"/>
      <c r="E135" s="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</row>
    <row r="136" spans="1:150" ht="15.5" x14ac:dyDescent="0.35">
      <c r="A136" s="5"/>
      <c r="B136" s="5"/>
      <c r="C136" s="5"/>
      <c r="D136" s="9"/>
      <c r="E136" s="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</row>
    <row r="137" spans="1:150" ht="15.5" x14ac:dyDescent="0.35">
      <c r="A137" s="5"/>
      <c r="B137" s="5"/>
      <c r="C137" s="5"/>
      <c r="D137" s="9"/>
      <c r="E137" s="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</row>
    <row r="138" spans="1:150" ht="15.5" x14ac:dyDescent="0.35">
      <c r="A138" s="5"/>
      <c r="B138" s="5"/>
      <c r="C138" s="5"/>
      <c r="D138" s="9"/>
      <c r="E138" s="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</row>
    <row r="139" spans="1:150" ht="15.5" x14ac:dyDescent="0.35">
      <c r="A139" s="5"/>
      <c r="B139" s="5"/>
      <c r="C139" s="5"/>
      <c r="D139" s="9"/>
      <c r="E139" s="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</row>
    <row r="140" spans="1:150" ht="15.5" x14ac:dyDescent="0.35">
      <c r="A140" s="5"/>
      <c r="B140" s="5"/>
      <c r="C140" s="5"/>
      <c r="D140" s="9"/>
      <c r="E140" s="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</row>
    <row r="141" spans="1:150" ht="15.5" x14ac:dyDescent="0.35">
      <c r="A141" s="5"/>
      <c r="B141" s="5"/>
      <c r="C141" s="5"/>
      <c r="D141" s="9"/>
      <c r="E141" s="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</row>
    <row r="142" spans="1:150" ht="15.5" x14ac:dyDescent="0.35">
      <c r="A142" s="5"/>
      <c r="B142" s="5"/>
      <c r="C142" s="5"/>
      <c r="D142" s="9"/>
      <c r="E142" s="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</row>
    <row r="143" spans="1:150" ht="15.5" x14ac:dyDescent="0.35">
      <c r="A143" s="5"/>
      <c r="B143" s="5"/>
      <c r="C143" s="5"/>
      <c r="D143" s="9"/>
      <c r="E143" s="9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</row>
    <row r="144" spans="1:150" ht="15.5" x14ac:dyDescent="0.35">
      <c r="A144" s="5"/>
      <c r="B144" s="5"/>
      <c r="C144" s="5"/>
      <c r="D144" s="9"/>
      <c r="E144" s="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</row>
    <row r="145" spans="1:150" ht="15.5" x14ac:dyDescent="0.35">
      <c r="A145" s="5"/>
      <c r="B145" s="5"/>
      <c r="C145" s="5"/>
      <c r="D145" s="9"/>
      <c r="E145" s="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</row>
    <row r="146" spans="1:150" ht="15.5" x14ac:dyDescent="0.35">
      <c r="A146" s="5"/>
      <c r="B146" s="5"/>
      <c r="C146" s="5"/>
      <c r="D146" s="9"/>
      <c r="E146" s="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</row>
    <row r="147" spans="1:150" ht="15.5" x14ac:dyDescent="0.35">
      <c r="A147" s="5"/>
      <c r="B147" s="5"/>
      <c r="C147" s="5"/>
      <c r="D147" s="9"/>
      <c r="E147" s="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</row>
    <row r="148" spans="1:150" ht="15.5" x14ac:dyDescent="0.35">
      <c r="A148" s="5"/>
      <c r="B148" s="5"/>
      <c r="C148" s="5"/>
      <c r="D148" s="9"/>
      <c r="E148" s="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</row>
    <row r="149" spans="1:150" ht="15.5" x14ac:dyDescent="0.35">
      <c r="A149" s="5"/>
      <c r="B149" s="5"/>
      <c r="C149" s="5"/>
      <c r="D149" s="9"/>
      <c r="E149" s="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</row>
    <row r="150" spans="1:150" ht="15.5" x14ac:dyDescent="0.35">
      <c r="A150" s="5"/>
      <c r="B150" s="5"/>
      <c r="C150" s="5"/>
      <c r="D150" s="9"/>
      <c r="E150" s="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</row>
    <row r="151" spans="1:150" ht="15.5" x14ac:dyDescent="0.35">
      <c r="A151" s="5"/>
      <c r="B151" s="5"/>
      <c r="C151" s="5"/>
      <c r="D151" s="9"/>
      <c r="E151" s="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</row>
    <row r="152" spans="1:150" ht="15.5" x14ac:dyDescent="0.35">
      <c r="A152" s="5"/>
      <c r="B152" s="5"/>
      <c r="C152" s="5"/>
      <c r="D152" s="9"/>
      <c r="E152" s="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</row>
    <row r="153" spans="1:150" ht="15.5" x14ac:dyDescent="0.35">
      <c r="A153" s="5"/>
      <c r="B153" s="5"/>
      <c r="C153" s="5"/>
      <c r="D153" s="9"/>
      <c r="E153" s="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</row>
    <row r="154" spans="1:150" ht="15.5" x14ac:dyDescent="0.35">
      <c r="A154" s="5"/>
      <c r="B154" s="5"/>
      <c r="C154" s="5"/>
      <c r="D154" s="9"/>
      <c r="E154" s="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</row>
    <row r="155" spans="1:150" ht="15.5" x14ac:dyDescent="0.35">
      <c r="A155" s="5"/>
      <c r="B155" s="5"/>
      <c r="C155" s="5"/>
      <c r="D155" s="9"/>
      <c r="E155" s="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</row>
    <row r="156" spans="1:150" ht="15.5" x14ac:dyDescent="0.35">
      <c r="A156" s="5"/>
      <c r="B156" s="5"/>
      <c r="C156" s="5"/>
      <c r="D156" s="9"/>
      <c r="E156" s="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</row>
    <row r="157" spans="1:150" ht="15.5" x14ac:dyDescent="0.35">
      <c r="A157" s="5"/>
      <c r="B157" s="5"/>
      <c r="C157" s="5"/>
      <c r="D157" s="9"/>
      <c r="E157" s="9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</row>
    <row r="158" spans="1:150" ht="15.5" x14ac:dyDescent="0.35">
      <c r="A158" s="5"/>
      <c r="B158" s="5"/>
      <c r="C158" s="5"/>
      <c r="D158" s="9"/>
      <c r="E158" s="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</row>
    <row r="159" spans="1:150" ht="15.5" x14ac:dyDescent="0.35">
      <c r="A159" s="5"/>
      <c r="B159" s="5"/>
      <c r="C159" s="5"/>
      <c r="D159" s="9"/>
      <c r="E159" s="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</row>
    <row r="160" spans="1:150" ht="15.5" x14ac:dyDescent="0.35">
      <c r="A160" s="5"/>
      <c r="B160" s="5"/>
      <c r="C160" s="5"/>
      <c r="D160" s="9"/>
      <c r="E160" s="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</row>
    <row r="161" spans="1:150" ht="15.5" x14ac:dyDescent="0.35">
      <c r="A161" s="5"/>
      <c r="B161" s="5"/>
      <c r="C161" s="5"/>
      <c r="D161" s="9"/>
      <c r="E161" s="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</row>
    <row r="162" spans="1:150" ht="15.5" x14ac:dyDescent="0.35">
      <c r="A162" s="5"/>
      <c r="B162" s="5"/>
      <c r="C162" s="5"/>
      <c r="D162" s="9"/>
      <c r="E162" s="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</row>
    <row r="163" spans="1:150" ht="15.5" x14ac:dyDescent="0.35">
      <c r="A163" s="5"/>
      <c r="B163" s="5"/>
      <c r="C163" s="5"/>
      <c r="D163" s="9"/>
      <c r="E163" s="9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</row>
    <row r="164" spans="1:150" ht="15.5" x14ac:dyDescent="0.35">
      <c r="A164" s="5"/>
      <c r="B164" s="5"/>
      <c r="C164" s="5"/>
      <c r="D164" s="9"/>
      <c r="E164" s="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</row>
    <row r="165" spans="1:150" ht="15.5" x14ac:dyDescent="0.35">
      <c r="A165" s="5"/>
      <c r="B165" s="5"/>
      <c r="C165" s="5"/>
      <c r="D165" s="9"/>
      <c r="E165" s="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</row>
    <row r="166" spans="1:150" ht="15.5" x14ac:dyDescent="0.35">
      <c r="A166" s="5"/>
      <c r="B166" s="5"/>
      <c r="C166" s="5"/>
      <c r="D166" s="9"/>
      <c r="E166" s="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</row>
    <row r="167" spans="1:150" ht="15.5" x14ac:dyDescent="0.35">
      <c r="A167" s="5"/>
      <c r="B167" s="5"/>
      <c r="C167" s="5"/>
      <c r="D167" s="9"/>
      <c r="E167" s="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</row>
    <row r="168" spans="1:150" ht="15.5" x14ac:dyDescent="0.35">
      <c r="A168" s="5"/>
      <c r="B168" s="5"/>
      <c r="C168" s="5"/>
      <c r="D168" s="9"/>
      <c r="E168" s="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</row>
    <row r="169" spans="1:150" ht="15.5" x14ac:dyDescent="0.35">
      <c r="A169" s="5"/>
      <c r="B169" s="5"/>
      <c r="C169" s="5"/>
      <c r="D169" s="9"/>
      <c r="E169" s="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</row>
    <row r="170" spans="1:150" ht="15.5" x14ac:dyDescent="0.35">
      <c r="A170" s="5"/>
      <c r="B170" s="5"/>
      <c r="C170" s="5"/>
      <c r="D170" s="9"/>
      <c r="E170" s="9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</row>
    <row r="171" spans="1:150" ht="15.5" x14ac:dyDescent="0.35">
      <c r="A171" s="5"/>
      <c r="B171" s="5"/>
      <c r="C171" s="5"/>
      <c r="D171" s="9"/>
      <c r="E171" s="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</row>
    <row r="172" spans="1:150" ht="15.5" x14ac:dyDescent="0.35">
      <c r="A172" s="5"/>
      <c r="B172" s="5"/>
      <c r="C172" s="5"/>
      <c r="D172" s="9"/>
      <c r="E172" s="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</row>
    <row r="173" spans="1:150" ht="15.5" x14ac:dyDescent="0.35">
      <c r="A173" s="5"/>
      <c r="B173" s="5"/>
      <c r="C173" s="5"/>
      <c r="D173" s="9"/>
      <c r="E173" s="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</row>
    <row r="174" spans="1:150" ht="15.5" x14ac:dyDescent="0.35">
      <c r="A174" s="5"/>
      <c r="B174" s="5"/>
      <c r="C174" s="5"/>
      <c r="D174" s="9"/>
      <c r="E174" s="9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</row>
    <row r="175" spans="1:150" ht="15.5" x14ac:dyDescent="0.35">
      <c r="A175" s="5"/>
      <c r="B175" s="5"/>
      <c r="C175" s="5"/>
      <c r="D175" s="9"/>
      <c r="E175" s="9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</row>
    <row r="176" spans="1:150" ht="15.5" x14ac:dyDescent="0.35">
      <c r="A176" s="5"/>
      <c r="B176" s="5"/>
      <c r="C176" s="5"/>
      <c r="D176" s="9"/>
      <c r="E176" s="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</row>
    <row r="177" spans="1:150" ht="15.5" x14ac:dyDescent="0.35">
      <c r="A177" s="5"/>
      <c r="B177" s="5"/>
      <c r="C177" s="5"/>
      <c r="D177" s="9"/>
      <c r="E177" s="9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</row>
    <row r="178" spans="1:150" ht="15.5" x14ac:dyDescent="0.35">
      <c r="A178" s="5"/>
      <c r="B178" s="5"/>
      <c r="C178" s="5"/>
      <c r="D178" s="9"/>
      <c r="E178" s="9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</row>
    <row r="179" spans="1:150" ht="15.5" x14ac:dyDescent="0.35">
      <c r="A179" s="5"/>
      <c r="B179" s="5"/>
      <c r="C179" s="5"/>
      <c r="D179" s="9"/>
      <c r="E179" s="9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</row>
    <row r="180" spans="1:150" ht="15.5" x14ac:dyDescent="0.35">
      <c r="A180" s="5"/>
      <c r="B180" s="5"/>
      <c r="C180" s="5"/>
      <c r="D180" s="9"/>
      <c r="E180" s="9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</row>
    <row r="181" spans="1:150" ht="15.5" x14ac:dyDescent="0.35">
      <c r="A181" s="5"/>
      <c r="B181" s="5"/>
      <c r="C181" s="5"/>
      <c r="D181" s="9"/>
      <c r="E181" s="9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</row>
    <row r="182" spans="1:150" ht="15.5" x14ac:dyDescent="0.35">
      <c r="A182" s="5"/>
      <c r="B182" s="5"/>
      <c r="C182" s="5"/>
      <c r="D182" s="9"/>
      <c r="E182" s="9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</row>
    <row r="183" spans="1:150" ht="15.5" x14ac:dyDescent="0.35">
      <c r="A183" s="5"/>
      <c r="B183" s="5"/>
      <c r="C183" s="5"/>
      <c r="D183" s="9"/>
      <c r="E183" s="9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</row>
    <row r="184" spans="1:150" ht="15.5" x14ac:dyDescent="0.35">
      <c r="A184" s="5"/>
      <c r="B184" s="5"/>
      <c r="C184" s="5"/>
      <c r="D184" s="9"/>
      <c r="E184" s="9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</row>
    <row r="185" spans="1:150" ht="15.5" x14ac:dyDescent="0.35">
      <c r="A185" s="5"/>
      <c r="B185" s="5"/>
      <c r="C185" s="5"/>
      <c r="D185" s="9"/>
      <c r="E185" s="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</row>
    <row r="186" spans="1:150" ht="15.5" x14ac:dyDescent="0.35">
      <c r="A186" s="5"/>
      <c r="B186" s="5"/>
      <c r="C186" s="5"/>
      <c r="D186" s="9"/>
      <c r="E186" s="9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</row>
    <row r="187" spans="1:150" ht="15.5" x14ac:dyDescent="0.35">
      <c r="A187" s="5"/>
      <c r="B187" s="5"/>
      <c r="C187" s="5"/>
      <c r="D187" s="9"/>
      <c r="E187" s="9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</row>
    <row r="188" spans="1:150" ht="15.5" x14ac:dyDescent="0.35">
      <c r="A188" s="5"/>
      <c r="B188" s="5"/>
      <c r="C188" s="5"/>
      <c r="D188" s="9"/>
      <c r="E188" s="9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</row>
    <row r="189" spans="1:150" ht="15.5" x14ac:dyDescent="0.35">
      <c r="A189" s="5"/>
      <c r="B189" s="5"/>
      <c r="C189" s="5"/>
      <c r="D189" s="9"/>
      <c r="E189" s="9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</row>
    <row r="190" spans="1:150" ht="15.5" x14ac:dyDescent="0.35">
      <c r="A190" s="5"/>
      <c r="B190" s="5"/>
      <c r="C190" s="5"/>
      <c r="D190" s="9"/>
      <c r="E190" s="9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</row>
    <row r="191" spans="1:150" ht="15.5" x14ac:dyDescent="0.35">
      <c r="A191" s="5"/>
      <c r="B191" s="5"/>
      <c r="C191" s="5"/>
      <c r="D191" s="9"/>
      <c r="E191" s="9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</row>
    <row r="192" spans="1:150" ht="15.5" x14ac:dyDescent="0.35">
      <c r="A192" s="5"/>
      <c r="B192" s="5"/>
      <c r="C192" s="5"/>
      <c r="D192" s="9"/>
      <c r="E192" s="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</row>
    <row r="193" spans="1:150" ht="15.5" x14ac:dyDescent="0.35">
      <c r="A193" s="5"/>
      <c r="B193" s="5"/>
      <c r="C193" s="5"/>
      <c r="D193" s="9"/>
      <c r="E193" s="9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</row>
    <row r="194" spans="1:150" ht="15.5" x14ac:dyDescent="0.35">
      <c r="A194" s="5"/>
      <c r="B194" s="5"/>
      <c r="C194" s="5"/>
      <c r="D194" s="9"/>
      <c r="E194" s="9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</row>
    <row r="195" spans="1:150" ht="15.5" x14ac:dyDescent="0.35">
      <c r="A195" s="5"/>
      <c r="B195" s="5"/>
      <c r="C195" s="5"/>
      <c r="D195" s="9"/>
      <c r="E195" s="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</row>
    <row r="196" spans="1:150" ht="15.5" x14ac:dyDescent="0.35">
      <c r="A196" s="5"/>
      <c r="B196" s="5"/>
      <c r="C196" s="5"/>
      <c r="D196" s="9"/>
      <c r="E196" s="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</row>
    <row r="197" spans="1:150" ht="15.5" x14ac:dyDescent="0.35">
      <c r="A197" s="5"/>
      <c r="B197" s="5"/>
      <c r="C197" s="5"/>
      <c r="D197" s="9"/>
      <c r="E197" s="9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</row>
    <row r="198" spans="1:150" ht="15.5" x14ac:dyDescent="0.35">
      <c r="A198" s="5"/>
      <c r="B198" s="5"/>
      <c r="C198" s="5"/>
      <c r="D198" s="9"/>
      <c r="E198" s="9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</row>
    <row r="199" spans="1:150" ht="15.5" x14ac:dyDescent="0.35">
      <c r="A199" s="5"/>
      <c r="B199" s="5"/>
      <c r="C199" s="5"/>
      <c r="D199" s="9"/>
      <c r="E199" s="9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</row>
    <row r="200" spans="1:150" ht="15.5" x14ac:dyDescent="0.35">
      <c r="A200" s="5"/>
      <c r="B200" s="5"/>
      <c r="C200" s="5"/>
      <c r="D200" s="9"/>
      <c r="E200" s="9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</row>
    <row r="201" spans="1:150" ht="15.5" x14ac:dyDescent="0.35">
      <c r="A201" s="5"/>
      <c r="B201" s="5"/>
      <c r="C201" s="5"/>
      <c r="D201" s="9"/>
      <c r="E201" s="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</row>
    <row r="202" spans="1:150" ht="15.5" x14ac:dyDescent="0.35">
      <c r="A202" s="5"/>
      <c r="B202" s="5"/>
      <c r="C202" s="5"/>
      <c r="D202" s="9"/>
      <c r="E202" s="9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</row>
    <row r="203" spans="1:150" ht="15.5" x14ac:dyDescent="0.35">
      <c r="A203" s="5"/>
      <c r="B203" s="5"/>
      <c r="C203" s="5"/>
      <c r="D203" s="9"/>
      <c r="E203" s="9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</row>
    <row r="204" spans="1:150" ht="15.5" x14ac:dyDescent="0.35">
      <c r="A204" s="5"/>
      <c r="B204" s="5"/>
      <c r="C204" s="5"/>
      <c r="D204" s="9"/>
      <c r="E204" s="9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</row>
    <row r="205" spans="1:150" ht="15.5" x14ac:dyDescent="0.35">
      <c r="A205" s="5"/>
      <c r="B205" s="5"/>
      <c r="C205" s="5"/>
      <c r="D205" s="9"/>
      <c r="E205" s="9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</row>
    <row r="206" spans="1:150" ht="15.5" x14ac:dyDescent="0.35">
      <c r="A206" s="5"/>
      <c r="B206" s="5"/>
      <c r="C206" s="5"/>
      <c r="D206" s="9"/>
      <c r="E206" s="9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</row>
    <row r="207" spans="1:150" ht="15.5" x14ac:dyDescent="0.35">
      <c r="A207" s="5"/>
      <c r="B207" s="5"/>
      <c r="C207" s="5"/>
      <c r="D207" s="9"/>
      <c r="E207" s="9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</row>
    <row r="208" spans="1:150" ht="15.5" x14ac:dyDescent="0.35">
      <c r="A208" s="5"/>
      <c r="B208" s="5"/>
      <c r="C208" s="5"/>
      <c r="D208" s="9"/>
      <c r="E208" s="9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</row>
    <row r="209" spans="1:150" ht="15.5" x14ac:dyDescent="0.35">
      <c r="A209" s="5"/>
      <c r="B209" s="5"/>
      <c r="C209" s="5"/>
      <c r="D209" s="9"/>
      <c r="E209" s="9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</row>
    <row r="210" spans="1:150" ht="15.5" x14ac:dyDescent="0.35">
      <c r="A210" s="5"/>
      <c r="B210" s="5"/>
      <c r="C210" s="5"/>
      <c r="D210" s="9"/>
      <c r="E210" s="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</row>
    <row r="211" spans="1:150" ht="15.5" x14ac:dyDescent="0.35">
      <c r="A211" s="5"/>
      <c r="B211" s="5"/>
      <c r="C211" s="5"/>
      <c r="D211" s="9"/>
      <c r="E211" s="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</row>
    <row r="212" spans="1:150" ht="15.5" x14ac:dyDescent="0.35">
      <c r="A212" s="5"/>
      <c r="B212" s="5"/>
      <c r="C212" s="5"/>
      <c r="D212" s="9"/>
      <c r="E212" s="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</row>
    <row r="213" spans="1:150" ht="15.5" x14ac:dyDescent="0.35">
      <c r="A213" s="5"/>
      <c r="B213" s="5"/>
      <c r="C213" s="5"/>
      <c r="D213" s="9"/>
      <c r="E213" s="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</row>
    <row r="214" spans="1:150" ht="15.5" x14ac:dyDescent="0.35">
      <c r="A214" s="5"/>
      <c r="B214" s="5"/>
      <c r="C214" s="5"/>
      <c r="D214" s="9"/>
      <c r="E214" s="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</row>
    <row r="215" spans="1:150" ht="15.5" x14ac:dyDescent="0.35">
      <c r="A215" s="5"/>
      <c r="B215" s="5"/>
      <c r="C215" s="5"/>
      <c r="D215" s="9"/>
      <c r="E215" s="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</row>
    <row r="216" spans="1:150" ht="15.5" x14ac:dyDescent="0.35">
      <c r="A216" s="5"/>
      <c r="B216" s="5"/>
      <c r="C216" s="5"/>
      <c r="D216" s="9"/>
      <c r="E216" s="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</row>
    <row r="217" spans="1:150" ht="15.5" x14ac:dyDescent="0.35">
      <c r="A217" s="5"/>
      <c r="B217" s="5"/>
      <c r="C217" s="5"/>
      <c r="D217" s="9"/>
      <c r="E217" s="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</row>
    <row r="218" spans="1:150" ht="15.5" x14ac:dyDescent="0.35">
      <c r="A218" s="5"/>
      <c r="B218" s="5"/>
      <c r="C218" s="5"/>
      <c r="D218" s="9"/>
      <c r="E218" s="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</row>
    <row r="219" spans="1:150" ht="15.5" x14ac:dyDescent="0.35">
      <c r="A219" s="5"/>
      <c r="B219" s="5"/>
      <c r="C219" s="5"/>
      <c r="D219" s="9"/>
      <c r="E219" s="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</row>
    <row r="220" spans="1:150" ht="15.5" x14ac:dyDescent="0.35">
      <c r="A220" s="5"/>
      <c r="B220" s="5"/>
      <c r="C220" s="5"/>
      <c r="D220" s="9"/>
      <c r="E220" s="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</row>
    <row r="221" spans="1:150" ht="15.5" x14ac:dyDescent="0.35">
      <c r="A221" s="5"/>
      <c r="B221" s="5"/>
      <c r="C221" s="5"/>
      <c r="D221" s="9"/>
      <c r="E221" s="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</row>
    <row r="222" spans="1:150" ht="15.5" x14ac:dyDescent="0.35">
      <c r="A222" s="5"/>
      <c r="B222" s="5"/>
      <c r="C222" s="5"/>
      <c r="D222" s="9"/>
      <c r="E222" s="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</row>
    <row r="223" spans="1:150" ht="15.5" x14ac:dyDescent="0.35">
      <c r="A223" s="5"/>
      <c r="B223" s="5"/>
      <c r="C223" s="5"/>
      <c r="D223" s="9"/>
      <c r="E223" s="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</row>
    <row r="224" spans="1:150" ht="15.5" x14ac:dyDescent="0.35">
      <c r="A224" s="5"/>
      <c r="B224" s="5"/>
      <c r="C224" s="5"/>
      <c r="D224" s="9"/>
      <c r="E224" s="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</row>
    <row r="225" spans="1:150" ht="15.5" x14ac:dyDescent="0.35">
      <c r="A225" s="5"/>
      <c r="B225" s="5"/>
      <c r="C225" s="5"/>
      <c r="D225" s="9"/>
      <c r="E225" s="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</row>
    <row r="226" spans="1:150" ht="15.5" x14ac:dyDescent="0.35">
      <c r="A226" s="5"/>
      <c r="B226" s="5"/>
      <c r="C226" s="5"/>
      <c r="D226" s="9"/>
      <c r="E226" s="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</row>
    <row r="227" spans="1:150" ht="15.5" x14ac:dyDescent="0.35">
      <c r="A227" s="5"/>
      <c r="B227" s="5"/>
      <c r="C227" s="5"/>
      <c r="D227" s="9"/>
      <c r="E227" s="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</row>
    <row r="228" spans="1:150" ht="15.5" x14ac:dyDescent="0.35">
      <c r="A228" s="5"/>
      <c r="B228" s="5"/>
      <c r="C228" s="5"/>
      <c r="D228" s="9"/>
      <c r="E228" s="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</row>
    <row r="229" spans="1:150" ht="15.5" x14ac:dyDescent="0.35">
      <c r="A229" s="5"/>
      <c r="B229" s="5"/>
      <c r="C229" s="5"/>
      <c r="D229" s="9"/>
      <c r="E229" s="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</row>
    <row r="230" spans="1:150" ht="15.5" x14ac:dyDescent="0.35">
      <c r="A230" s="5"/>
      <c r="B230" s="5"/>
      <c r="C230" s="5"/>
      <c r="D230" s="9"/>
      <c r="E230" s="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</row>
    <row r="231" spans="1:150" ht="15.5" x14ac:dyDescent="0.35">
      <c r="A231" s="5"/>
      <c r="B231" s="5"/>
      <c r="C231" s="5"/>
      <c r="D231" s="9"/>
      <c r="E231" s="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</row>
    <row r="232" spans="1:150" ht="15.5" x14ac:dyDescent="0.35">
      <c r="A232" s="5"/>
      <c r="B232" s="5"/>
      <c r="C232" s="5"/>
      <c r="D232" s="9"/>
      <c r="E232" s="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</row>
    <row r="233" spans="1:150" ht="15.5" x14ac:dyDescent="0.35">
      <c r="A233" s="5"/>
      <c r="B233" s="5"/>
      <c r="C233" s="5"/>
      <c r="D233" s="9"/>
      <c r="E233" s="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</row>
    <row r="234" spans="1:150" ht="15.5" x14ac:dyDescent="0.35">
      <c r="A234" s="5"/>
      <c r="B234" s="5"/>
      <c r="C234" s="5"/>
      <c r="D234" s="9"/>
      <c r="E234" s="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</row>
    <row r="235" spans="1:150" ht="15.5" x14ac:dyDescent="0.35">
      <c r="A235" s="5"/>
      <c r="B235" s="5"/>
      <c r="C235" s="5"/>
      <c r="D235" s="9"/>
      <c r="E235" s="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</row>
    <row r="236" spans="1:150" ht="15.5" x14ac:dyDescent="0.35">
      <c r="A236" s="5"/>
      <c r="B236" s="5"/>
      <c r="C236" s="5"/>
      <c r="D236" s="9"/>
      <c r="E236" s="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</row>
    <row r="237" spans="1:150" ht="15.5" x14ac:dyDescent="0.35">
      <c r="A237" s="5"/>
      <c r="B237" s="5"/>
      <c r="C237" s="5"/>
      <c r="D237" s="9"/>
      <c r="E237" s="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</row>
    <row r="238" spans="1:150" ht="15.5" x14ac:dyDescent="0.35">
      <c r="A238" s="5"/>
      <c r="B238" s="5"/>
      <c r="C238" s="5"/>
      <c r="D238" s="9"/>
      <c r="E238" s="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</row>
    <row r="239" spans="1:150" ht="15.5" x14ac:dyDescent="0.35">
      <c r="A239" s="5"/>
      <c r="B239" s="5"/>
      <c r="C239" s="5"/>
      <c r="D239" s="9"/>
      <c r="E239" s="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</row>
    <row r="240" spans="1:150" ht="15.5" x14ac:dyDescent="0.35">
      <c r="A240" s="5"/>
      <c r="B240" s="5"/>
      <c r="C240" s="5"/>
      <c r="D240" s="9"/>
      <c r="E240" s="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</row>
    <row r="241" spans="1:150" ht="15.5" x14ac:dyDescent="0.35">
      <c r="A241" s="5"/>
      <c r="B241" s="5"/>
      <c r="C241" s="5"/>
      <c r="D241" s="9"/>
      <c r="E241" s="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</row>
    <row r="242" spans="1:150" ht="15.5" x14ac:dyDescent="0.35">
      <c r="A242" s="5"/>
      <c r="B242" s="5"/>
      <c r="C242" s="5"/>
      <c r="D242" s="9"/>
      <c r="E242" s="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</row>
    <row r="243" spans="1:150" ht="15.5" x14ac:dyDescent="0.35">
      <c r="A243" s="5"/>
      <c r="B243" s="5"/>
      <c r="C243" s="5"/>
      <c r="D243" s="9"/>
      <c r="E243" s="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</row>
    <row r="244" spans="1:150" ht="15.5" x14ac:dyDescent="0.35">
      <c r="A244" s="5"/>
      <c r="B244" s="5"/>
      <c r="C244" s="5"/>
      <c r="D244" s="9"/>
      <c r="E244" s="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</row>
    <row r="245" spans="1:150" ht="15.5" x14ac:dyDescent="0.35">
      <c r="A245" s="5"/>
      <c r="B245" s="5"/>
      <c r="C245" s="5"/>
      <c r="D245" s="9"/>
      <c r="E245" s="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</row>
    <row r="246" spans="1:150" ht="15.5" x14ac:dyDescent="0.35">
      <c r="A246" s="5"/>
      <c r="B246" s="5"/>
      <c r="C246" s="5"/>
      <c r="D246" s="9"/>
      <c r="E246" s="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</row>
    <row r="247" spans="1:150" ht="15.5" x14ac:dyDescent="0.35">
      <c r="A247" s="5"/>
      <c r="B247" s="5"/>
      <c r="C247" s="5"/>
      <c r="D247" s="9"/>
      <c r="E247" s="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</row>
    <row r="248" spans="1:150" ht="15.5" x14ac:dyDescent="0.35">
      <c r="A248" s="5"/>
      <c r="B248" s="5"/>
      <c r="C248" s="5"/>
      <c r="D248" s="9"/>
      <c r="E248" s="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</row>
    <row r="249" spans="1:150" ht="15.5" x14ac:dyDescent="0.35">
      <c r="A249" s="5"/>
      <c r="B249" s="5"/>
      <c r="C249" s="5"/>
      <c r="D249" s="9"/>
      <c r="E249" s="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</row>
    <row r="250" spans="1:150" ht="15.5" x14ac:dyDescent="0.35">
      <c r="A250" s="5"/>
      <c r="B250" s="5"/>
      <c r="C250" s="5"/>
      <c r="D250" s="9"/>
      <c r="E250" s="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</row>
    <row r="251" spans="1:150" ht="15.5" x14ac:dyDescent="0.35">
      <c r="A251" s="5"/>
      <c r="B251" s="5"/>
      <c r="C251" s="5"/>
      <c r="D251" s="9"/>
      <c r="E251" s="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</row>
    <row r="252" spans="1:150" ht="15.5" x14ac:dyDescent="0.35">
      <c r="A252" s="5"/>
      <c r="B252" s="5"/>
      <c r="C252" s="5"/>
      <c r="D252" s="9"/>
      <c r="E252" s="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</row>
    <row r="253" spans="1:150" ht="15.5" x14ac:dyDescent="0.35">
      <c r="A253" s="5"/>
      <c r="B253" s="5"/>
      <c r="C253" s="5"/>
      <c r="D253" s="9"/>
      <c r="E253" s="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</row>
    <row r="254" spans="1:150" ht="15.5" x14ac:dyDescent="0.35">
      <c r="A254" s="5"/>
      <c r="B254" s="5"/>
      <c r="C254" s="5"/>
      <c r="D254" s="9"/>
      <c r="E254" s="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</row>
    <row r="255" spans="1:150" ht="15.5" x14ac:dyDescent="0.35">
      <c r="A255" s="5"/>
      <c r="B255" s="5"/>
      <c r="C255" s="5"/>
      <c r="D255" s="9"/>
      <c r="E255" s="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</row>
    <row r="256" spans="1:150" ht="15.5" x14ac:dyDescent="0.35">
      <c r="A256" s="5"/>
      <c r="B256" s="5"/>
      <c r="C256" s="5"/>
      <c r="D256" s="9"/>
      <c r="E256" s="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</row>
    <row r="257" spans="1:150" ht="15.5" x14ac:dyDescent="0.35">
      <c r="A257" s="5"/>
      <c r="B257" s="5"/>
      <c r="C257" s="5"/>
      <c r="D257" s="9"/>
      <c r="E257" s="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</row>
    <row r="258" spans="1:150" ht="15.5" x14ac:dyDescent="0.35">
      <c r="A258" s="5"/>
      <c r="B258" s="5"/>
      <c r="C258" s="5"/>
      <c r="D258" s="9"/>
      <c r="E258" s="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</row>
    <row r="259" spans="1:150" ht="15.5" x14ac:dyDescent="0.35">
      <c r="A259" s="5"/>
      <c r="B259" s="5"/>
      <c r="C259" s="5"/>
      <c r="D259" s="9"/>
      <c r="E259" s="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</row>
    <row r="260" spans="1:150" ht="15.5" x14ac:dyDescent="0.35">
      <c r="A260" s="5"/>
      <c r="B260" s="5"/>
      <c r="C260" s="5"/>
      <c r="D260" s="9"/>
      <c r="E260" s="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</row>
    <row r="261" spans="1:150" ht="15.5" x14ac:dyDescent="0.35">
      <c r="A261" s="5"/>
      <c r="B261" s="5"/>
      <c r="C261" s="5"/>
      <c r="D261" s="9"/>
      <c r="E261" s="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</row>
    <row r="262" spans="1:150" ht="15.5" x14ac:dyDescent="0.35">
      <c r="A262" s="5"/>
      <c r="B262" s="5"/>
      <c r="C262" s="5"/>
      <c r="D262" s="9"/>
      <c r="E262" s="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</row>
    <row r="263" spans="1:150" ht="15.5" x14ac:dyDescent="0.35">
      <c r="A263" s="5"/>
      <c r="B263" s="5"/>
      <c r="C263" s="5"/>
      <c r="D263" s="9"/>
      <c r="E263" s="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</row>
    <row r="264" spans="1:150" ht="15.5" x14ac:dyDescent="0.35">
      <c r="A264" s="5"/>
      <c r="B264" s="5"/>
      <c r="C264" s="5"/>
      <c r="D264" s="9"/>
      <c r="E264" s="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</row>
    <row r="265" spans="1:150" ht="15.5" x14ac:dyDescent="0.35">
      <c r="A265" s="5"/>
      <c r="B265" s="5"/>
      <c r="C265" s="5"/>
      <c r="D265" s="9"/>
      <c r="E265" s="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</row>
    <row r="266" spans="1:150" ht="15.5" x14ac:dyDescent="0.35">
      <c r="A266" s="5"/>
      <c r="B266" s="5"/>
      <c r="C266" s="5"/>
      <c r="D266" s="9"/>
      <c r="E266" s="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</row>
    <row r="267" spans="1:150" ht="15.5" x14ac:dyDescent="0.35">
      <c r="A267" s="5"/>
      <c r="B267" s="5"/>
      <c r="C267" s="5"/>
      <c r="D267" s="9"/>
      <c r="E267" s="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</row>
    <row r="268" spans="1:150" ht="15.5" x14ac:dyDescent="0.35">
      <c r="A268" s="5"/>
      <c r="B268" s="5"/>
      <c r="C268" s="5"/>
      <c r="D268" s="9"/>
      <c r="E268" s="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</row>
    <row r="269" spans="1:150" ht="15.5" x14ac:dyDescent="0.35">
      <c r="A269" s="5"/>
      <c r="B269" s="5"/>
      <c r="C269" s="5"/>
      <c r="D269" s="9"/>
      <c r="E269" s="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</row>
    <row r="270" spans="1:150" ht="15.5" x14ac:dyDescent="0.35">
      <c r="A270" s="5"/>
      <c r="B270" s="5"/>
      <c r="C270" s="5"/>
      <c r="D270" s="9"/>
      <c r="E270" s="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</row>
    <row r="271" spans="1:150" ht="15.5" x14ac:dyDescent="0.35">
      <c r="A271" s="5"/>
      <c r="B271" s="5"/>
      <c r="C271" s="5"/>
      <c r="D271" s="9"/>
      <c r="E271" s="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</row>
    <row r="272" spans="1:150" ht="15.5" x14ac:dyDescent="0.35">
      <c r="A272" s="5"/>
      <c r="B272" s="5"/>
      <c r="C272" s="5"/>
      <c r="D272" s="9"/>
      <c r="E272" s="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</row>
    <row r="273" spans="1:150" ht="15.5" x14ac:dyDescent="0.35">
      <c r="A273" s="5"/>
      <c r="B273" s="5"/>
      <c r="C273" s="5"/>
      <c r="D273" s="9"/>
      <c r="E273" s="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</row>
    <row r="274" spans="1:150" ht="15.5" x14ac:dyDescent="0.35">
      <c r="A274" s="5"/>
      <c r="B274" s="5"/>
      <c r="C274" s="5"/>
      <c r="D274" s="9"/>
      <c r="E274" s="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</row>
    <row r="275" spans="1:150" ht="15.5" x14ac:dyDescent="0.35">
      <c r="A275" s="5"/>
      <c r="B275" s="5"/>
      <c r="C275" s="5"/>
      <c r="D275" s="9"/>
      <c r="E275" s="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</row>
    <row r="276" spans="1:150" ht="15.5" x14ac:dyDescent="0.35">
      <c r="A276" s="5"/>
      <c r="B276" s="5"/>
      <c r="C276" s="5"/>
      <c r="D276" s="9"/>
      <c r="E276" s="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</row>
    <row r="277" spans="1:150" ht="15.5" x14ac:dyDescent="0.35">
      <c r="A277" s="5"/>
      <c r="B277" s="5"/>
      <c r="C277" s="5"/>
      <c r="D277" s="9"/>
      <c r="E277" s="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</row>
    <row r="278" spans="1:150" ht="15.5" x14ac:dyDescent="0.35">
      <c r="A278" s="5"/>
      <c r="B278" s="5"/>
      <c r="C278" s="5"/>
      <c r="D278" s="9"/>
      <c r="E278" s="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</row>
    <row r="279" spans="1:150" ht="15.5" x14ac:dyDescent="0.35">
      <c r="A279" s="5"/>
      <c r="B279" s="5"/>
      <c r="C279" s="5"/>
      <c r="D279" s="9"/>
      <c r="E279" s="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</row>
    <row r="280" spans="1:150" ht="15.5" x14ac:dyDescent="0.35">
      <c r="A280" s="5"/>
      <c r="B280" s="5"/>
      <c r="C280" s="5"/>
      <c r="D280" s="9"/>
      <c r="E280" s="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</row>
    <row r="281" spans="1:150" ht="15.5" x14ac:dyDescent="0.35">
      <c r="A281" s="5"/>
      <c r="B281" s="5"/>
      <c r="C281" s="5"/>
      <c r="D281" s="9"/>
      <c r="E281" s="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</row>
    <row r="282" spans="1:150" ht="15.5" x14ac:dyDescent="0.35">
      <c r="A282" s="5"/>
      <c r="B282" s="5"/>
      <c r="C282" s="5"/>
      <c r="D282" s="9"/>
      <c r="E282" s="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</row>
    <row r="283" spans="1:150" ht="15.5" x14ac:dyDescent="0.35">
      <c r="A283" s="5"/>
      <c r="B283" s="5"/>
      <c r="C283" s="5"/>
      <c r="D283" s="9"/>
      <c r="E283" s="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</row>
    <row r="284" spans="1:150" ht="15.5" x14ac:dyDescent="0.35">
      <c r="A284" s="5"/>
      <c r="B284" s="5"/>
      <c r="C284" s="5"/>
      <c r="D284" s="9"/>
      <c r="E284" s="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</row>
    <row r="285" spans="1:150" ht="15.5" x14ac:dyDescent="0.35">
      <c r="A285" s="5"/>
      <c r="B285" s="5"/>
      <c r="C285" s="5"/>
      <c r="D285" s="9"/>
      <c r="E285" s="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</row>
    <row r="286" spans="1:150" ht="15.5" x14ac:dyDescent="0.35">
      <c r="A286" s="5"/>
      <c r="B286" s="5"/>
      <c r="C286" s="5"/>
      <c r="D286" s="9"/>
      <c r="E286" s="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</row>
    <row r="287" spans="1:150" ht="15.5" x14ac:dyDescent="0.35">
      <c r="A287" s="5"/>
      <c r="B287" s="5"/>
      <c r="C287" s="5"/>
      <c r="D287" s="9"/>
      <c r="E287" s="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</row>
    <row r="288" spans="1:150" ht="15.5" x14ac:dyDescent="0.35">
      <c r="A288" s="5"/>
      <c r="B288" s="5"/>
      <c r="C288" s="5"/>
      <c r="D288" s="9"/>
      <c r="E288" s="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</row>
    <row r="289" spans="1:150" ht="15.5" x14ac:dyDescent="0.35">
      <c r="A289" s="5"/>
      <c r="B289" s="5"/>
      <c r="C289" s="5"/>
      <c r="D289" s="9"/>
      <c r="E289" s="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</row>
    <row r="290" spans="1:150" ht="15.5" x14ac:dyDescent="0.35">
      <c r="A290" s="5"/>
      <c r="B290" s="5"/>
      <c r="C290" s="5"/>
      <c r="D290" s="9"/>
      <c r="E290" s="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</row>
    <row r="291" spans="1:150" ht="15.5" x14ac:dyDescent="0.35">
      <c r="A291" s="5"/>
      <c r="B291" s="5"/>
      <c r="C291" s="5"/>
      <c r="D291" s="9"/>
      <c r="E291" s="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</row>
    <row r="292" spans="1:150" ht="15.5" x14ac:dyDescent="0.35">
      <c r="A292" s="5"/>
      <c r="B292" s="5"/>
      <c r="C292" s="5"/>
      <c r="D292" s="9"/>
      <c r="E292" s="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</row>
    <row r="293" spans="1:150" ht="15.5" x14ac:dyDescent="0.35">
      <c r="A293" s="5"/>
      <c r="B293" s="5"/>
      <c r="C293" s="5"/>
      <c r="D293" s="9"/>
      <c r="E293" s="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</row>
    <row r="294" spans="1:150" ht="15.5" x14ac:dyDescent="0.35">
      <c r="A294" s="5"/>
      <c r="B294" s="5"/>
      <c r="C294" s="5"/>
      <c r="D294" s="9"/>
      <c r="E294" s="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</row>
    <row r="295" spans="1:150" ht="15.5" x14ac:dyDescent="0.35">
      <c r="A295" s="5"/>
      <c r="B295" s="5"/>
      <c r="C295" s="5"/>
      <c r="D295" s="9"/>
      <c r="E295" s="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</row>
    <row r="296" spans="1:150" ht="15.5" x14ac:dyDescent="0.35">
      <c r="A296" s="5"/>
      <c r="B296" s="5"/>
      <c r="C296" s="5"/>
      <c r="D296" s="9"/>
      <c r="E296" s="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</row>
    <row r="297" spans="1:150" ht="15.5" x14ac:dyDescent="0.35">
      <c r="A297" s="5"/>
      <c r="B297" s="5"/>
      <c r="C297" s="5"/>
      <c r="D297" s="9"/>
      <c r="E297" s="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</row>
    <row r="298" spans="1:150" ht="15.5" x14ac:dyDescent="0.35">
      <c r="A298" s="5"/>
      <c r="B298" s="5"/>
      <c r="C298" s="5"/>
      <c r="D298" s="9"/>
      <c r="E298" s="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</row>
    <row r="299" spans="1:150" ht="15.5" x14ac:dyDescent="0.35">
      <c r="A299" s="5"/>
      <c r="B299" s="5"/>
      <c r="C299" s="5"/>
      <c r="D299" s="9"/>
      <c r="E299" s="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</row>
    <row r="300" spans="1:150" ht="15.5" x14ac:dyDescent="0.35">
      <c r="A300" s="5"/>
      <c r="B300" s="5"/>
      <c r="C300" s="5"/>
      <c r="D300" s="9"/>
      <c r="E300" s="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</row>
    <row r="301" spans="1:150" ht="15.5" x14ac:dyDescent="0.35">
      <c r="A301" s="5"/>
      <c r="B301" s="5"/>
      <c r="C301" s="5"/>
      <c r="D301" s="9"/>
      <c r="E301" s="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</row>
    <row r="302" spans="1:150" ht="15.5" x14ac:dyDescent="0.35">
      <c r="A302" s="5"/>
      <c r="B302" s="5"/>
      <c r="C302" s="5"/>
      <c r="D302" s="9"/>
      <c r="E302" s="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</row>
    <row r="303" spans="1:150" ht="15.5" x14ac:dyDescent="0.35">
      <c r="A303" s="5"/>
      <c r="B303" s="5"/>
      <c r="C303" s="5"/>
      <c r="D303" s="9"/>
      <c r="E303" s="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</row>
    <row r="304" spans="1:150" ht="15.5" x14ac:dyDescent="0.35">
      <c r="A304" s="5"/>
      <c r="B304" s="5"/>
      <c r="C304" s="5"/>
      <c r="D304" s="9"/>
      <c r="E304" s="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</row>
    <row r="305" spans="1:150" ht="15.5" x14ac:dyDescent="0.35">
      <c r="A305" s="5"/>
      <c r="B305" s="5"/>
      <c r="C305" s="5"/>
      <c r="D305" s="9"/>
      <c r="E305" s="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</row>
    <row r="306" spans="1:150" ht="15.5" x14ac:dyDescent="0.35">
      <c r="A306" s="5"/>
      <c r="B306" s="5"/>
      <c r="C306" s="5"/>
      <c r="D306" s="9"/>
      <c r="E306" s="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</row>
    <row r="307" spans="1:150" ht="15.5" x14ac:dyDescent="0.35">
      <c r="A307" s="5"/>
      <c r="B307" s="5"/>
      <c r="C307" s="5"/>
      <c r="D307" s="9"/>
      <c r="E307" s="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</row>
    <row r="308" spans="1:150" ht="15.5" x14ac:dyDescent="0.35">
      <c r="A308" s="5"/>
      <c r="B308" s="5"/>
      <c r="C308" s="5"/>
      <c r="D308" s="9"/>
      <c r="E308" s="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</row>
    <row r="309" spans="1:150" ht="15.5" x14ac:dyDescent="0.35">
      <c r="A309" s="5"/>
      <c r="B309" s="5"/>
      <c r="C309" s="5"/>
      <c r="D309" s="9"/>
      <c r="E309" s="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</row>
    <row r="310" spans="1:150" ht="15.5" x14ac:dyDescent="0.35">
      <c r="A310" s="5"/>
      <c r="B310" s="5"/>
      <c r="C310" s="5"/>
      <c r="D310" s="9"/>
      <c r="E310" s="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</row>
    <row r="311" spans="1:150" ht="15.5" x14ac:dyDescent="0.35">
      <c r="A311" s="5"/>
      <c r="B311" s="5"/>
      <c r="C311" s="5"/>
      <c r="D311" s="9"/>
      <c r="E311" s="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</row>
    <row r="312" spans="1:150" ht="15.5" x14ac:dyDescent="0.35">
      <c r="A312" s="5"/>
      <c r="B312" s="5"/>
      <c r="C312" s="5"/>
      <c r="D312" s="9"/>
      <c r="E312" s="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</row>
    <row r="313" spans="1:150" ht="15.5" x14ac:dyDescent="0.35">
      <c r="A313" s="5"/>
      <c r="B313" s="5"/>
      <c r="C313" s="5"/>
      <c r="D313" s="9"/>
      <c r="E313" s="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</row>
  </sheetData>
  <autoFilter ref="A13:F112"/>
  <mergeCells count="32">
    <mergeCell ref="CS82:DL82"/>
    <mergeCell ref="G82:J82"/>
    <mergeCell ref="DZ82:DZ84"/>
    <mergeCell ref="DY82:DY84"/>
    <mergeCell ref="DY11:DY13"/>
    <mergeCell ref="DX82:DX84"/>
    <mergeCell ref="K82:AD82"/>
    <mergeCell ref="AE82:AY82"/>
    <mergeCell ref="AZ82:BU82"/>
    <mergeCell ref="BV82:CR82"/>
    <mergeCell ref="DM82:DV82"/>
    <mergeCell ref="DM11:DV11"/>
    <mergeCell ref="CS11:DL11"/>
    <mergeCell ref="BE6:BH6"/>
    <mergeCell ref="DZ7:DZ9"/>
    <mergeCell ref="DY7:DY9"/>
    <mergeCell ref="DX11:DX13"/>
    <mergeCell ref="DX7:DX9"/>
    <mergeCell ref="DZ11:DZ13"/>
    <mergeCell ref="BV11:CR11"/>
    <mergeCell ref="BV7:CR7"/>
    <mergeCell ref="DM7:DV7"/>
    <mergeCell ref="CS7:DL7"/>
    <mergeCell ref="AE7:AY7"/>
    <mergeCell ref="AE11:AY11"/>
    <mergeCell ref="AZ11:BU11"/>
    <mergeCell ref="AZ7:BU7"/>
    <mergeCell ref="A7:F8"/>
    <mergeCell ref="G11:J11"/>
    <mergeCell ref="G7:J7"/>
    <mergeCell ref="K7:AD7"/>
    <mergeCell ref="K11:AD1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X346"/>
  <sheetViews>
    <sheetView showGridLines="0" zoomScale="70" zoomScaleNormal="70" workbookViewId="0">
      <selection activeCell="L5" sqref="L5"/>
    </sheetView>
  </sheetViews>
  <sheetFormatPr baseColWidth="10" defaultColWidth="17.26953125" defaultRowHeight="15" customHeight="1" x14ac:dyDescent="0.25"/>
  <cols>
    <col min="1" max="1" width="9.08984375" customWidth="1"/>
    <col min="2" max="2" width="13" customWidth="1"/>
    <col min="3" max="3" width="40.36328125" customWidth="1"/>
    <col min="4" max="4" width="9.08984375" customWidth="1"/>
    <col min="5" max="5" width="15.36328125" customWidth="1"/>
    <col min="6" max="6" width="6.81640625" style="132" hidden="1" customWidth="1"/>
    <col min="7" max="7" width="9.08984375" customWidth="1"/>
    <col min="8" max="8" width="10.08984375" customWidth="1"/>
    <col min="9" max="9" width="8.26953125" customWidth="1"/>
    <col min="10" max="10" width="7.7265625" customWidth="1"/>
    <col min="11" max="11" width="7.36328125" bestFit="1" customWidth="1"/>
    <col min="12" max="12" width="6.7265625" customWidth="1"/>
    <col min="13" max="13" width="7.36328125" bestFit="1" customWidth="1"/>
    <col min="14" max="14" width="10" customWidth="1"/>
    <col min="15" max="15" width="7.26953125" bestFit="1" customWidth="1"/>
    <col min="16" max="23" width="6.7265625" customWidth="1"/>
    <col min="24" max="24" width="8.08984375" bestFit="1" customWidth="1"/>
    <col min="25" max="25" width="7.36328125" customWidth="1"/>
    <col min="26" max="26" width="8.36328125" customWidth="1"/>
    <col min="27" max="27" width="7.36328125" customWidth="1"/>
    <col min="28" max="28" width="7.7265625" customWidth="1"/>
    <col min="29" max="33" width="7.7265625" style="464" customWidth="1"/>
    <col min="34" max="34" width="8.08984375" hidden="1" customWidth="1"/>
    <col min="35" max="35" width="7.08984375" hidden="1" customWidth="1"/>
    <col min="36" max="36" width="7.7265625" hidden="1" customWidth="1"/>
    <col min="37" max="38" width="9.81640625" customWidth="1"/>
    <col min="39" max="39" width="10.08984375" customWidth="1"/>
    <col min="40" max="42" width="11.36328125" customWidth="1"/>
    <col min="43" max="43" width="14.26953125" customWidth="1"/>
    <col min="44" max="44" width="14.7265625" customWidth="1"/>
    <col min="45" max="128" width="11.36328125" customWidth="1"/>
  </cols>
  <sheetData>
    <row r="1" spans="1:128" ht="15.75" customHeight="1" x14ac:dyDescent="0.35">
      <c r="A1" s="54" t="s">
        <v>0</v>
      </c>
      <c r="B1" s="55"/>
      <c r="C1" s="55"/>
      <c r="D1" s="55"/>
      <c r="E1" s="52"/>
      <c r="F1" s="52"/>
      <c r="G1" s="52"/>
      <c r="H1" s="55"/>
      <c r="I1" s="55"/>
      <c r="J1" s="55"/>
      <c r="K1" s="55"/>
      <c r="L1" s="55"/>
      <c r="M1" s="55"/>
      <c r="N1" s="55"/>
      <c r="O1" s="55"/>
      <c r="P1" s="55"/>
      <c r="Q1" s="696"/>
      <c r="R1" s="696"/>
      <c r="S1" s="55"/>
      <c r="T1" s="55"/>
      <c r="U1" s="55"/>
      <c r="V1" s="55"/>
      <c r="W1" s="55"/>
      <c r="X1" s="55"/>
      <c r="Y1" s="55"/>
      <c r="Z1" s="55"/>
      <c r="AA1" s="55"/>
      <c r="AB1" s="55"/>
      <c r="AC1" s="463"/>
      <c r="AD1" s="463"/>
      <c r="AE1" s="463"/>
      <c r="AF1" s="463"/>
      <c r="AG1" s="463"/>
      <c r="AH1" s="55"/>
      <c r="AI1" s="55"/>
      <c r="AJ1" s="55"/>
      <c r="AK1" s="57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</row>
    <row r="2" spans="1:128" ht="15.75" customHeight="1" x14ac:dyDescent="0.35">
      <c r="A2" s="54" t="s">
        <v>1</v>
      </c>
      <c r="B2" s="55"/>
      <c r="C2" s="55"/>
      <c r="D2" s="55"/>
      <c r="E2" s="52"/>
      <c r="F2" s="52"/>
      <c r="G2" s="52"/>
      <c r="H2" s="55"/>
      <c r="I2" s="55"/>
      <c r="J2" s="55"/>
      <c r="K2" s="55"/>
      <c r="L2" s="55"/>
      <c r="M2" s="55"/>
      <c r="N2" s="55"/>
      <c r="O2" s="55"/>
      <c r="P2" s="55"/>
      <c r="Q2" s="697"/>
      <c r="R2" s="697"/>
      <c r="S2" s="55"/>
      <c r="T2" s="55"/>
      <c r="U2" s="55"/>
      <c r="V2" s="55"/>
      <c r="W2" s="55"/>
      <c r="X2" s="55"/>
      <c r="Y2" s="55"/>
      <c r="Z2" s="55"/>
      <c r="AA2" s="55"/>
      <c r="AB2" s="55"/>
      <c r="AC2" s="463"/>
      <c r="AD2" s="463"/>
      <c r="AE2" s="463"/>
      <c r="AF2" s="463"/>
      <c r="AG2" s="463"/>
      <c r="AH2" s="55"/>
      <c r="AI2" s="55"/>
      <c r="AJ2" s="55"/>
      <c r="AK2" s="57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</row>
    <row r="3" spans="1:128" ht="15.75" customHeight="1" x14ac:dyDescent="0.35">
      <c r="A3" s="54"/>
      <c r="B3" s="58"/>
      <c r="C3" s="58"/>
      <c r="D3" s="59"/>
      <c r="E3" s="52"/>
      <c r="F3" s="52"/>
      <c r="G3" s="52"/>
      <c r="H3" s="60"/>
      <c r="I3" s="60"/>
      <c r="J3" s="60"/>
      <c r="K3" s="60"/>
      <c r="L3" s="60"/>
      <c r="M3" s="60"/>
      <c r="N3" s="60"/>
      <c r="O3" s="60"/>
      <c r="P3" s="60"/>
      <c r="Q3" s="697"/>
      <c r="R3" s="697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57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</row>
    <row r="4" spans="1:128" ht="15.75" customHeight="1" x14ac:dyDescent="0.35">
      <c r="A4" s="54" t="s">
        <v>202</v>
      </c>
      <c r="B4" s="55"/>
      <c r="C4" s="55"/>
      <c r="D4" s="55"/>
      <c r="E4" s="52"/>
      <c r="F4" s="52"/>
      <c r="G4" s="52"/>
      <c r="H4" s="55"/>
      <c r="I4" s="55"/>
      <c r="J4" s="55"/>
      <c r="K4" s="55"/>
      <c r="L4" s="55"/>
      <c r="M4" s="55"/>
      <c r="N4" s="55"/>
      <c r="O4" s="55"/>
      <c r="P4" s="55"/>
      <c r="Q4" s="697"/>
      <c r="R4" s="697"/>
      <c r="S4" s="55"/>
      <c r="T4" s="55"/>
      <c r="U4" s="55"/>
      <c r="V4" s="55"/>
      <c r="W4" s="55"/>
      <c r="X4" s="55"/>
      <c r="Y4" s="55"/>
      <c r="Z4" s="55"/>
      <c r="AA4" s="55"/>
      <c r="AB4" s="55"/>
      <c r="AC4" s="463"/>
      <c r="AD4" s="463"/>
      <c r="AE4" s="463"/>
      <c r="AF4" s="463"/>
      <c r="AG4" s="463"/>
      <c r="AH4" s="55"/>
      <c r="AI4" s="55"/>
      <c r="AJ4" s="55"/>
      <c r="AK4" s="57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</row>
    <row r="5" spans="1:128" ht="15.75" customHeight="1" x14ac:dyDescent="0.35">
      <c r="A5" s="54"/>
      <c r="B5" s="61"/>
      <c r="C5" s="61"/>
      <c r="D5" s="55"/>
      <c r="E5" s="52"/>
      <c r="F5" s="52"/>
      <c r="G5" s="52"/>
      <c r="H5" s="56"/>
      <c r="I5" s="60"/>
      <c r="J5" s="60"/>
      <c r="K5" s="60"/>
      <c r="L5" s="60"/>
      <c r="M5" s="60"/>
      <c r="N5" s="60"/>
      <c r="O5" s="60"/>
      <c r="P5" s="60"/>
      <c r="Q5" s="697"/>
      <c r="R5" s="697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57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</row>
    <row r="6" spans="1:128" ht="16.5" customHeight="1" thickBot="1" x14ac:dyDescent="0.4">
      <c r="A6" s="62"/>
      <c r="B6" s="56"/>
      <c r="C6" s="60"/>
      <c r="D6" s="52"/>
      <c r="E6" s="52"/>
      <c r="F6" s="52"/>
      <c r="G6" s="52"/>
      <c r="H6" s="56"/>
      <c r="I6" s="60"/>
      <c r="J6" s="60"/>
      <c r="K6" s="60"/>
      <c r="L6" s="60"/>
      <c r="M6" s="60"/>
      <c r="N6" s="60"/>
      <c r="O6" s="60"/>
      <c r="P6" s="60"/>
      <c r="Q6" s="697"/>
      <c r="R6" s="697"/>
      <c r="S6" s="60"/>
      <c r="T6" s="60"/>
      <c r="U6" s="60"/>
      <c r="V6" s="60"/>
      <c r="W6" s="60"/>
      <c r="X6" s="60"/>
      <c r="Y6" s="60"/>
      <c r="Z6" s="60"/>
      <c r="AA6" s="56"/>
      <c r="AB6" s="60"/>
      <c r="AC6" s="60"/>
      <c r="AD6" s="60"/>
      <c r="AE6" s="60"/>
      <c r="AF6" s="60"/>
      <c r="AG6" s="60"/>
      <c r="AH6" s="60"/>
      <c r="AI6" s="60"/>
      <c r="AJ6" s="60"/>
      <c r="AK6" s="57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</row>
    <row r="7" spans="1:128" ht="32.25" customHeight="1" x14ac:dyDescent="0.35">
      <c r="A7" s="698" t="s">
        <v>2</v>
      </c>
      <c r="B7" s="669"/>
      <c r="C7" s="669"/>
      <c r="D7" s="669"/>
      <c r="E7" s="669"/>
      <c r="F7" s="700" t="s">
        <v>162</v>
      </c>
      <c r="G7" s="701"/>
      <c r="H7" s="699" t="s">
        <v>189</v>
      </c>
      <c r="I7" s="669"/>
      <c r="J7" s="669"/>
      <c r="K7" s="669"/>
      <c r="L7" s="665" t="s">
        <v>190</v>
      </c>
      <c r="M7" s="666"/>
      <c r="N7" s="666"/>
      <c r="O7" s="666"/>
      <c r="P7" s="667"/>
      <c r="Q7" s="666" t="s">
        <v>191</v>
      </c>
      <c r="R7" s="666"/>
      <c r="S7" s="666"/>
      <c r="T7" s="667"/>
      <c r="U7" s="699" t="s">
        <v>192</v>
      </c>
      <c r="V7" s="669"/>
      <c r="W7" s="669"/>
      <c r="X7" s="669"/>
      <c r="Y7" s="665" t="s">
        <v>193</v>
      </c>
      <c r="Z7" s="666"/>
      <c r="AA7" s="666"/>
      <c r="AB7" s="666"/>
      <c r="AC7" s="667"/>
      <c r="AD7" s="665" t="s">
        <v>205</v>
      </c>
      <c r="AE7" s="666"/>
      <c r="AF7" s="666"/>
      <c r="AG7" s="666"/>
      <c r="AH7" s="91"/>
      <c r="AI7" s="313"/>
      <c r="AJ7" s="63"/>
      <c r="AK7" s="716" t="s">
        <v>3</v>
      </c>
      <c r="AL7" s="677" t="s">
        <v>4</v>
      </c>
      <c r="AM7" s="715" t="s">
        <v>97</v>
      </c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</row>
    <row r="8" spans="1:128" ht="22.5" customHeight="1" thickBot="1" x14ac:dyDescent="0.4">
      <c r="A8" s="670"/>
      <c r="B8" s="671"/>
      <c r="C8" s="671"/>
      <c r="D8" s="671"/>
      <c r="E8" s="671"/>
      <c r="F8" s="702"/>
      <c r="G8" s="703"/>
      <c r="H8" s="676"/>
      <c r="I8" s="697"/>
      <c r="J8" s="697"/>
      <c r="K8" s="676"/>
      <c r="L8" s="693"/>
      <c r="M8" s="694"/>
      <c r="N8" s="694"/>
      <c r="O8" s="694"/>
      <c r="P8" s="695"/>
      <c r="Q8" s="694"/>
      <c r="R8" s="694"/>
      <c r="S8" s="694"/>
      <c r="T8" s="695"/>
      <c r="U8" s="676"/>
      <c r="V8" s="697"/>
      <c r="W8" s="697"/>
      <c r="X8" s="676"/>
      <c r="Y8" s="693"/>
      <c r="Z8" s="694"/>
      <c r="AA8" s="694"/>
      <c r="AB8" s="694"/>
      <c r="AC8" s="695"/>
      <c r="AD8" s="691"/>
      <c r="AE8" s="692"/>
      <c r="AF8" s="692"/>
      <c r="AG8" s="692"/>
      <c r="AH8" s="314"/>
      <c r="AI8" s="315"/>
      <c r="AJ8" s="64"/>
      <c r="AK8" s="678"/>
      <c r="AL8" s="678"/>
      <c r="AM8" s="67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</row>
    <row r="9" spans="1:128" ht="32.25" customHeight="1" thickBot="1" x14ac:dyDescent="0.3">
      <c r="A9" s="65" t="s">
        <v>11</v>
      </c>
      <c r="B9" s="65" t="s">
        <v>12</v>
      </c>
      <c r="C9" s="65" t="s">
        <v>13</v>
      </c>
      <c r="D9" s="65" t="s">
        <v>14</v>
      </c>
      <c r="E9" s="66" t="s">
        <v>16</v>
      </c>
      <c r="F9" s="136">
        <v>22</v>
      </c>
      <c r="G9" s="137">
        <v>26</v>
      </c>
      <c r="H9" s="94">
        <v>2</v>
      </c>
      <c r="I9" s="68">
        <f t="shared" ref="I9:K9" si="0">+H9+7</f>
        <v>9</v>
      </c>
      <c r="J9" s="68">
        <f t="shared" si="0"/>
        <v>16</v>
      </c>
      <c r="K9" s="69">
        <f t="shared" si="0"/>
        <v>23</v>
      </c>
      <c r="L9" s="142">
        <v>2</v>
      </c>
      <c r="M9" s="143">
        <f t="shared" ref="M9:N9" si="1">+L9+7</f>
        <v>9</v>
      </c>
      <c r="N9" s="143">
        <f t="shared" si="1"/>
        <v>16</v>
      </c>
      <c r="O9" s="143">
        <f>+N9+7</f>
        <v>23</v>
      </c>
      <c r="P9" s="137">
        <v>30</v>
      </c>
      <c r="Q9" s="316">
        <v>6</v>
      </c>
      <c r="R9" s="317">
        <f t="shared" ref="R9:T9" si="2">+Q9+7</f>
        <v>13</v>
      </c>
      <c r="S9" s="483">
        <f t="shared" si="2"/>
        <v>20</v>
      </c>
      <c r="T9" s="318">
        <f t="shared" si="2"/>
        <v>27</v>
      </c>
      <c r="U9" s="67">
        <v>4</v>
      </c>
      <c r="V9" s="68">
        <f t="shared" ref="V9" si="3">+U9+7</f>
        <v>11</v>
      </c>
      <c r="W9" s="68">
        <f t="shared" ref="W9" si="4">+V9+7</f>
        <v>18</v>
      </c>
      <c r="X9" s="69">
        <f t="shared" ref="X9" si="5">+W9+7</f>
        <v>25</v>
      </c>
      <c r="Y9" s="326">
        <v>1</v>
      </c>
      <c r="Z9" s="432">
        <f t="shared" ref="Z9:AB9" si="6">+Y9+7</f>
        <v>8</v>
      </c>
      <c r="AA9" s="327">
        <f t="shared" si="6"/>
        <v>15</v>
      </c>
      <c r="AB9" s="328">
        <f t="shared" si="6"/>
        <v>22</v>
      </c>
      <c r="AC9" s="471">
        <v>29</v>
      </c>
      <c r="AD9" s="232">
        <v>6</v>
      </c>
      <c r="AE9" s="233">
        <v>13</v>
      </c>
      <c r="AF9" s="233">
        <v>20</v>
      </c>
      <c r="AG9" s="234">
        <v>27</v>
      </c>
      <c r="AH9" s="94"/>
      <c r="AI9" s="70"/>
      <c r="AJ9" s="71"/>
      <c r="AK9" s="679"/>
      <c r="AL9" s="679"/>
      <c r="AM9" s="679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</row>
    <row r="10" spans="1:128" ht="16.5" customHeight="1" thickBot="1" x14ac:dyDescent="0.4">
      <c r="A10" s="57"/>
      <c r="B10" s="61"/>
      <c r="C10" s="61"/>
      <c r="D10" s="52"/>
      <c r="E10" s="56"/>
      <c r="F10" s="56"/>
      <c r="G10" s="56"/>
      <c r="H10" s="56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7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</row>
    <row r="11" spans="1:128" ht="21.75" customHeight="1" x14ac:dyDescent="0.35">
      <c r="A11" s="717" t="s">
        <v>201</v>
      </c>
      <c r="B11" s="669"/>
      <c r="C11" s="669"/>
      <c r="D11" s="669"/>
      <c r="E11" s="718"/>
      <c r="F11" s="700" t="s">
        <v>162</v>
      </c>
      <c r="G11" s="701"/>
      <c r="H11" s="699" t="s">
        <v>189</v>
      </c>
      <c r="I11" s="669"/>
      <c r="J11" s="669"/>
      <c r="K11" s="669"/>
      <c r="L11" s="665" t="s">
        <v>190</v>
      </c>
      <c r="M11" s="666"/>
      <c r="N11" s="666"/>
      <c r="O11" s="666"/>
      <c r="P11" s="667"/>
      <c r="Q11" s="665" t="s">
        <v>191</v>
      </c>
      <c r="R11" s="666"/>
      <c r="S11" s="666"/>
      <c r="T11" s="667"/>
      <c r="U11" s="699" t="s">
        <v>192</v>
      </c>
      <c r="V11" s="669"/>
      <c r="W11" s="669"/>
      <c r="X11" s="669"/>
      <c r="Y11" s="665" t="s">
        <v>193</v>
      </c>
      <c r="Z11" s="666"/>
      <c r="AA11" s="666"/>
      <c r="AB11" s="666"/>
      <c r="AC11" s="667"/>
      <c r="AD11" s="665" t="s">
        <v>205</v>
      </c>
      <c r="AE11" s="666"/>
      <c r="AF11" s="666"/>
      <c r="AG11" s="667"/>
      <c r="AH11" s="704"/>
      <c r="AI11" s="699"/>
      <c r="AJ11" s="705"/>
      <c r="AK11" s="716" t="s">
        <v>3</v>
      </c>
      <c r="AL11" s="677" t="s">
        <v>4</v>
      </c>
      <c r="AM11" s="715" t="s">
        <v>97</v>
      </c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</row>
    <row r="12" spans="1:128" ht="21.75" customHeight="1" thickBot="1" x14ac:dyDescent="0.4">
      <c r="A12" s="670"/>
      <c r="B12" s="671"/>
      <c r="C12" s="671"/>
      <c r="D12" s="671"/>
      <c r="E12" s="682"/>
      <c r="F12" s="702"/>
      <c r="G12" s="703"/>
      <c r="H12" s="676"/>
      <c r="I12" s="697"/>
      <c r="J12" s="697"/>
      <c r="K12" s="676"/>
      <c r="L12" s="693"/>
      <c r="M12" s="694"/>
      <c r="N12" s="694"/>
      <c r="O12" s="694"/>
      <c r="P12" s="695"/>
      <c r="Q12" s="693"/>
      <c r="R12" s="694"/>
      <c r="S12" s="694"/>
      <c r="T12" s="695"/>
      <c r="U12" s="676"/>
      <c r="V12" s="697"/>
      <c r="W12" s="697"/>
      <c r="X12" s="676"/>
      <c r="Y12" s="693"/>
      <c r="Z12" s="694"/>
      <c r="AA12" s="694"/>
      <c r="AB12" s="694"/>
      <c r="AC12" s="695"/>
      <c r="AD12" s="693"/>
      <c r="AE12" s="694"/>
      <c r="AF12" s="694"/>
      <c r="AG12" s="695"/>
      <c r="AH12" s="706"/>
      <c r="AI12" s="707"/>
      <c r="AJ12" s="708"/>
      <c r="AK12" s="678"/>
      <c r="AL12" s="678"/>
      <c r="AM12" s="67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</row>
    <row r="13" spans="1:128" ht="32.25" customHeight="1" thickBot="1" x14ac:dyDescent="0.4">
      <c r="A13" s="6" t="s">
        <v>11</v>
      </c>
      <c r="B13" s="6" t="s">
        <v>12</v>
      </c>
      <c r="C13" s="6" t="s">
        <v>13</v>
      </c>
      <c r="D13" s="72" t="s">
        <v>14</v>
      </c>
      <c r="E13" s="11" t="s">
        <v>16</v>
      </c>
      <c r="F13" s="136">
        <v>22</v>
      </c>
      <c r="G13" s="137">
        <v>26</v>
      </c>
      <c r="H13" s="94">
        <v>2</v>
      </c>
      <c r="I13" s="68">
        <f t="shared" ref="I13" si="7">+H13+7</f>
        <v>9</v>
      </c>
      <c r="J13" s="68">
        <f t="shared" ref="J13" si="8">+I13+7</f>
        <v>16</v>
      </c>
      <c r="K13" s="69">
        <f t="shared" ref="K13" si="9">+J13+7</f>
        <v>23</v>
      </c>
      <c r="L13" s="142">
        <v>2</v>
      </c>
      <c r="M13" s="143">
        <v>9</v>
      </c>
      <c r="N13" s="143">
        <f t="shared" ref="N13" si="10">+M13+7</f>
        <v>16</v>
      </c>
      <c r="O13" s="143">
        <f>+N13+7</f>
        <v>23</v>
      </c>
      <c r="P13" s="325">
        <v>30</v>
      </c>
      <c r="Q13" s="316">
        <v>6</v>
      </c>
      <c r="R13" s="317">
        <f t="shared" ref="R13" si="11">+Q13+7</f>
        <v>13</v>
      </c>
      <c r="S13" s="483">
        <f t="shared" ref="S13" si="12">+R13+7</f>
        <v>20</v>
      </c>
      <c r="T13" s="318">
        <f t="shared" ref="T13" si="13">+S13+7</f>
        <v>27</v>
      </c>
      <c r="U13" s="67">
        <v>4</v>
      </c>
      <c r="V13" s="68">
        <f t="shared" ref="V13" si="14">+U13+7</f>
        <v>11</v>
      </c>
      <c r="W13" s="68">
        <f t="shared" ref="W13" si="15">+V13+7</f>
        <v>18</v>
      </c>
      <c r="X13" s="69">
        <f t="shared" ref="X13" si="16">+W13+7</f>
        <v>25</v>
      </c>
      <c r="Y13" s="232">
        <v>1</v>
      </c>
      <c r="Z13" s="431">
        <f t="shared" ref="Z13" si="17">+Y13+7</f>
        <v>8</v>
      </c>
      <c r="AA13" s="233">
        <f t="shared" ref="AA13" si="18">+Z13+7</f>
        <v>15</v>
      </c>
      <c r="AB13" s="233">
        <f t="shared" ref="AB13" si="19">+AA13+7</f>
        <v>22</v>
      </c>
      <c r="AC13" s="462">
        <v>29</v>
      </c>
      <c r="AD13" s="461">
        <v>6</v>
      </c>
      <c r="AE13" s="470">
        <v>13</v>
      </c>
      <c r="AF13" s="470">
        <v>20</v>
      </c>
      <c r="AG13" s="470">
        <v>27</v>
      </c>
      <c r="AH13" s="94">
        <v>7</v>
      </c>
      <c r="AI13" s="233">
        <f t="shared" ref="AI13:AJ13" si="20">+AH13+7</f>
        <v>14</v>
      </c>
      <c r="AJ13" s="233">
        <f t="shared" si="20"/>
        <v>21</v>
      </c>
      <c r="AK13" s="679"/>
      <c r="AL13" s="679"/>
      <c r="AM13" s="679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</row>
    <row r="14" spans="1:128" ht="14.25" customHeight="1" x14ac:dyDescent="0.35">
      <c r="A14" s="26"/>
      <c r="B14" s="27"/>
      <c r="C14" s="27"/>
      <c r="D14" s="27"/>
      <c r="E14" s="27"/>
      <c r="F14" s="138"/>
      <c r="G14" s="139"/>
      <c r="H14" s="138"/>
      <c r="I14" s="138"/>
      <c r="J14" s="138"/>
      <c r="K14" s="138"/>
      <c r="L14" s="138"/>
      <c r="M14" s="138"/>
      <c r="N14" s="139"/>
      <c r="O14" s="138"/>
      <c r="P14" s="319"/>
      <c r="Q14" s="145"/>
      <c r="R14" s="145"/>
      <c r="S14" s="138"/>
      <c r="T14" s="138"/>
      <c r="U14" s="139"/>
      <c r="V14" s="138"/>
      <c r="W14" s="145"/>
      <c r="X14" s="145"/>
      <c r="Y14" s="146"/>
      <c r="Z14" s="141"/>
      <c r="AA14" s="134"/>
      <c r="AB14" s="134"/>
      <c r="AC14" s="134"/>
      <c r="AD14" s="134"/>
      <c r="AE14" s="134"/>
      <c r="AF14" s="134"/>
      <c r="AG14" s="134"/>
      <c r="AH14" s="139"/>
      <c r="AI14" s="138"/>
      <c r="AJ14" s="138"/>
      <c r="AK14" s="138"/>
      <c r="AL14" s="147"/>
      <c r="AM14" s="144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73"/>
      <c r="BF14" s="73"/>
      <c r="BG14" s="73"/>
      <c r="BH14" s="73"/>
      <c r="BI14" s="7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74"/>
      <c r="CE14" s="74"/>
      <c r="CF14" s="75" t="s">
        <v>17</v>
      </c>
      <c r="CG14" s="74"/>
      <c r="CH14" s="74"/>
      <c r="CI14" s="3"/>
      <c r="CJ14" s="3"/>
      <c r="CK14" s="3"/>
      <c r="CL14" s="3"/>
      <c r="CM14" s="3"/>
      <c r="CN14" s="3"/>
      <c r="CO14" s="74"/>
      <c r="CP14" s="74"/>
      <c r="CQ14" s="74"/>
      <c r="CR14" s="74"/>
      <c r="CS14" s="75"/>
      <c r="CT14" s="74"/>
      <c r="CU14" s="74"/>
      <c r="CV14" s="74"/>
      <c r="CW14" s="74"/>
      <c r="CX14" s="76"/>
      <c r="CY14" s="76"/>
      <c r="CZ14" s="76"/>
      <c r="DA14" s="76"/>
      <c r="DB14" s="76"/>
      <c r="DC14" s="3"/>
      <c r="DD14" s="3"/>
      <c r="DE14" s="3"/>
      <c r="DF14" s="3"/>
      <c r="DG14" s="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7"/>
      <c r="DS14" s="78"/>
      <c r="DT14" s="78"/>
      <c r="DU14" s="58"/>
      <c r="DV14" s="58"/>
      <c r="DW14" s="58"/>
      <c r="DX14" s="58"/>
    </row>
    <row r="15" spans="1:128" ht="14.25" customHeight="1" thickBot="1" x14ac:dyDescent="0.4">
      <c r="A15" s="32"/>
      <c r="B15" s="33"/>
      <c r="C15" s="33" t="s">
        <v>18</v>
      </c>
      <c r="D15" s="33"/>
      <c r="E15" s="34"/>
      <c r="F15" s="141"/>
      <c r="G15" s="141"/>
      <c r="H15" s="141"/>
      <c r="I15" s="141"/>
      <c r="J15" s="148"/>
      <c r="K15" s="141"/>
      <c r="L15" s="141"/>
      <c r="M15" s="141">
        <v>7</v>
      </c>
      <c r="N15" s="141"/>
      <c r="O15" s="141"/>
      <c r="P15" s="320"/>
      <c r="Q15" s="149"/>
      <c r="R15" s="141"/>
      <c r="S15" s="141"/>
      <c r="T15" s="150"/>
      <c r="U15" s="141"/>
      <c r="V15" s="134"/>
      <c r="W15" s="141"/>
      <c r="X15" s="134"/>
      <c r="Y15" s="141"/>
      <c r="Z15" s="146"/>
      <c r="AA15" s="134"/>
      <c r="AB15" s="141"/>
      <c r="AC15" s="141"/>
      <c r="AD15" s="141"/>
      <c r="AE15" s="141"/>
      <c r="AF15" s="141"/>
      <c r="AG15" s="141"/>
      <c r="AH15" s="141"/>
      <c r="AI15" s="141"/>
      <c r="AJ15" s="141"/>
      <c r="AK15" s="134"/>
      <c r="AL15" s="134"/>
      <c r="AM15" s="254"/>
      <c r="AN15" s="3"/>
      <c r="AO15" s="3"/>
      <c r="AP15" s="3"/>
      <c r="AQ15" s="3"/>
      <c r="AR15" s="3"/>
      <c r="AS15" s="3"/>
      <c r="AT15" s="3"/>
      <c r="AU15" s="79"/>
      <c r="AV15" s="74"/>
      <c r="AW15" s="74"/>
      <c r="AX15" s="74"/>
      <c r="AY15" s="74" t="s">
        <v>19</v>
      </c>
      <c r="AZ15" s="74"/>
      <c r="BA15" s="74"/>
      <c r="BB15" s="74"/>
      <c r="BC15" s="74"/>
      <c r="BD15" s="74"/>
      <c r="BE15" s="3"/>
      <c r="BF15" s="3"/>
      <c r="BG15" s="3"/>
      <c r="BH15" s="3"/>
      <c r="BI15" s="3"/>
      <c r="BJ15" s="3"/>
      <c r="BK15" s="3"/>
      <c r="BL15" s="3"/>
      <c r="BM15" s="3"/>
      <c r="BN15" s="76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74"/>
      <c r="CE15" s="74"/>
      <c r="CF15" s="74"/>
      <c r="CG15" s="74"/>
      <c r="CH15" s="74" t="s">
        <v>20</v>
      </c>
      <c r="CI15" s="74"/>
      <c r="CJ15" s="74"/>
      <c r="CK15" s="74"/>
      <c r="CL15" s="74"/>
      <c r="CM15" s="74"/>
      <c r="CN15" s="3"/>
      <c r="CO15" s="3"/>
      <c r="CP15" s="3"/>
      <c r="CQ15" s="3"/>
      <c r="CR15" s="3"/>
      <c r="CS15" s="76"/>
      <c r="CT15" s="76"/>
      <c r="CU15" s="76"/>
      <c r="CV15" s="76"/>
      <c r="CW15" s="76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10"/>
      <c r="DI15" s="3"/>
      <c r="DJ15" s="3"/>
      <c r="DK15" s="3"/>
      <c r="DL15" s="3"/>
      <c r="DM15" s="3"/>
      <c r="DN15" s="3"/>
      <c r="DO15" s="3"/>
      <c r="DP15" s="3"/>
      <c r="DQ15" s="3"/>
      <c r="DR15" s="77"/>
      <c r="DS15" s="78"/>
      <c r="DT15" s="78"/>
      <c r="DU15" s="58"/>
      <c r="DV15" s="58"/>
      <c r="DW15" s="58"/>
      <c r="DX15" s="58"/>
    </row>
    <row r="16" spans="1:128" ht="15.75" customHeight="1" x14ac:dyDescent="0.35">
      <c r="A16" s="286">
        <v>1495</v>
      </c>
      <c r="B16" s="114" t="s">
        <v>21</v>
      </c>
      <c r="C16" s="580" t="s">
        <v>22</v>
      </c>
      <c r="D16" s="384">
        <v>495</v>
      </c>
      <c r="E16" s="467" t="s">
        <v>98</v>
      </c>
      <c r="F16" s="197" t="s">
        <v>24</v>
      </c>
      <c r="G16" s="200" t="s">
        <v>24</v>
      </c>
      <c r="H16" s="591" t="s">
        <v>25</v>
      </c>
      <c r="I16" s="167"/>
      <c r="J16" s="167" t="s">
        <v>26</v>
      </c>
      <c r="K16" s="590"/>
      <c r="L16" s="168" t="s">
        <v>27</v>
      </c>
      <c r="M16" s="97"/>
      <c r="N16" s="97" t="s">
        <v>28</v>
      </c>
      <c r="O16" s="97"/>
      <c r="P16" s="509" t="s">
        <v>29</v>
      </c>
      <c r="Q16" s="591"/>
      <c r="R16" s="167" t="s">
        <v>30</v>
      </c>
      <c r="S16" s="484"/>
      <c r="T16" s="590" t="s">
        <v>31</v>
      </c>
      <c r="U16" s="591"/>
      <c r="V16" s="167" t="s">
        <v>32</v>
      </c>
      <c r="W16" s="167"/>
      <c r="X16" s="375"/>
      <c r="Y16" s="168"/>
      <c r="Z16" s="223" t="s">
        <v>210</v>
      </c>
      <c r="AA16" s="223" t="s">
        <v>174</v>
      </c>
      <c r="AB16" s="266"/>
      <c r="AC16" s="321"/>
      <c r="AD16" s="600"/>
      <c r="AE16" s="279"/>
      <c r="AF16" s="279"/>
      <c r="AG16" s="321"/>
      <c r="AH16" s="250"/>
      <c r="AI16" s="194"/>
      <c r="AJ16" s="237"/>
      <c r="AK16" s="242">
        <f>(COUNTA(H16:X16)*3)</f>
        <v>24</v>
      </c>
      <c r="AL16" s="248">
        <v>24</v>
      </c>
      <c r="AM16" s="636">
        <f t="shared" ref="AM16:AM28" si="21">SUM(AK16:AL16)</f>
        <v>48</v>
      </c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</row>
    <row r="17" spans="1:128" ht="30.75" customHeight="1" x14ac:dyDescent="0.35">
      <c r="A17" s="287">
        <v>1495</v>
      </c>
      <c r="B17" s="115" t="s">
        <v>43</v>
      </c>
      <c r="C17" s="581" t="s">
        <v>44</v>
      </c>
      <c r="D17" s="116">
        <v>495</v>
      </c>
      <c r="E17" s="460" t="s">
        <v>99</v>
      </c>
      <c r="F17" s="198" t="s">
        <v>24</v>
      </c>
      <c r="G17" s="201" t="s">
        <v>24</v>
      </c>
      <c r="H17" s="593" t="s">
        <v>25</v>
      </c>
      <c r="I17" s="140"/>
      <c r="J17" s="140" t="s">
        <v>26</v>
      </c>
      <c r="K17" s="592"/>
      <c r="L17" s="112" t="s">
        <v>27</v>
      </c>
      <c r="M17" s="98"/>
      <c r="N17" s="98" t="s">
        <v>28</v>
      </c>
      <c r="O17" s="98"/>
      <c r="P17" s="99" t="s">
        <v>29</v>
      </c>
      <c r="Q17" s="593"/>
      <c r="R17" s="140" t="s">
        <v>30</v>
      </c>
      <c r="S17" s="485"/>
      <c r="T17" s="592" t="s">
        <v>31</v>
      </c>
      <c r="U17" s="593"/>
      <c r="V17" s="140" t="s">
        <v>32</v>
      </c>
      <c r="W17" s="140"/>
      <c r="X17" s="582"/>
      <c r="Y17" s="112"/>
      <c r="Z17" s="224" t="s">
        <v>210</v>
      </c>
      <c r="AA17" s="224" t="s">
        <v>174</v>
      </c>
      <c r="AB17" s="263"/>
      <c r="AC17" s="322"/>
      <c r="AD17" s="601"/>
      <c r="AE17" s="280"/>
      <c r="AF17" s="280"/>
      <c r="AG17" s="322"/>
      <c r="AH17" s="251"/>
      <c r="AI17" s="96"/>
      <c r="AJ17" s="238"/>
      <c r="AK17" s="243">
        <f>(COUNTA(H17:X17)*3)</f>
        <v>24</v>
      </c>
      <c r="AL17" s="228">
        <v>24</v>
      </c>
      <c r="AM17" s="255">
        <f t="shared" si="21"/>
        <v>48</v>
      </c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</row>
    <row r="18" spans="1:128" s="387" customFormat="1" ht="30.75" customHeight="1" x14ac:dyDescent="0.35">
      <c r="A18" s="287">
        <v>1495</v>
      </c>
      <c r="B18" s="287" t="s">
        <v>36</v>
      </c>
      <c r="C18" s="581" t="s">
        <v>37</v>
      </c>
      <c r="D18" s="466">
        <v>495</v>
      </c>
      <c r="E18" s="460" t="s">
        <v>100</v>
      </c>
      <c r="F18" s="392" t="s">
        <v>24</v>
      </c>
      <c r="G18" s="201" t="s">
        <v>24</v>
      </c>
      <c r="H18" s="593" t="s">
        <v>25</v>
      </c>
      <c r="I18" s="140"/>
      <c r="J18" s="140" t="s">
        <v>26</v>
      </c>
      <c r="K18" s="592"/>
      <c r="L18" s="112" t="s">
        <v>27</v>
      </c>
      <c r="M18" s="98"/>
      <c r="N18" s="98" t="s">
        <v>28</v>
      </c>
      <c r="O18" s="98"/>
      <c r="P18" s="99" t="s">
        <v>29</v>
      </c>
      <c r="Q18" s="593"/>
      <c r="R18" s="140" t="s">
        <v>30</v>
      </c>
      <c r="S18" s="485"/>
      <c r="T18" s="592" t="s">
        <v>31</v>
      </c>
      <c r="U18" s="593"/>
      <c r="V18" s="140" t="s">
        <v>32</v>
      </c>
      <c r="W18" s="140"/>
      <c r="X18" s="582"/>
      <c r="Y18" s="112"/>
      <c r="Z18" s="224" t="s">
        <v>210</v>
      </c>
      <c r="AA18" s="224" t="s">
        <v>174</v>
      </c>
      <c r="AB18" s="263"/>
      <c r="AC18" s="322"/>
      <c r="AD18" s="601"/>
      <c r="AE18" s="280"/>
      <c r="AF18" s="280"/>
      <c r="AG18" s="322"/>
      <c r="AH18" s="389"/>
      <c r="AI18" s="388"/>
      <c r="AJ18" s="390"/>
      <c r="AK18" s="635">
        <f>(COUNTA(H18:X18)*3)</f>
        <v>24</v>
      </c>
      <c r="AL18" s="306">
        <v>24</v>
      </c>
      <c r="AM18" s="637">
        <f t="shared" si="21"/>
        <v>48</v>
      </c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86"/>
      <c r="BB18" s="386"/>
      <c r="BC18" s="386"/>
      <c r="BD18" s="386"/>
      <c r="BE18" s="386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  <c r="CW18" s="386"/>
      <c r="CX18" s="386"/>
      <c r="CY18" s="386"/>
      <c r="CZ18" s="386"/>
      <c r="DA18" s="386"/>
      <c r="DB18" s="386"/>
      <c r="DC18" s="386"/>
      <c r="DD18" s="386"/>
      <c r="DE18" s="386"/>
      <c r="DF18" s="386"/>
      <c r="DG18" s="386"/>
      <c r="DH18" s="386"/>
      <c r="DI18" s="386"/>
      <c r="DJ18" s="386"/>
      <c r="DK18" s="386"/>
      <c r="DL18" s="386"/>
      <c r="DM18" s="386"/>
      <c r="DN18" s="386"/>
      <c r="DO18" s="386"/>
      <c r="DP18" s="386"/>
      <c r="DQ18" s="386"/>
      <c r="DR18" s="386"/>
      <c r="DS18" s="386"/>
      <c r="DT18" s="386"/>
      <c r="DU18" s="386"/>
      <c r="DV18" s="386"/>
      <c r="DW18" s="386"/>
      <c r="DX18" s="386"/>
    </row>
    <row r="19" spans="1:128" ht="15.75" customHeight="1" x14ac:dyDescent="0.35">
      <c r="A19" s="287">
        <v>1495</v>
      </c>
      <c r="B19" s="115" t="s">
        <v>38</v>
      </c>
      <c r="C19" s="581" t="s">
        <v>39</v>
      </c>
      <c r="D19" s="116">
        <v>495</v>
      </c>
      <c r="E19" s="460" t="s">
        <v>101</v>
      </c>
      <c r="F19" s="198" t="s">
        <v>24</v>
      </c>
      <c r="G19" s="201" t="s">
        <v>24</v>
      </c>
      <c r="H19" s="593"/>
      <c r="I19" s="140" t="s">
        <v>25</v>
      </c>
      <c r="J19" s="140"/>
      <c r="K19" s="592" t="s">
        <v>26</v>
      </c>
      <c r="L19" s="112"/>
      <c r="M19" s="98" t="s">
        <v>27</v>
      </c>
      <c r="N19" s="98"/>
      <c r="O19" s="98" t="s">
        <v>28</v>
      </c>
      <c r="P19" s="99"/>
      <c r="Q19" s="593" t="s">
        <v>29</v>
      </c>
      <c r="R19" s="140"/>
      <c r="S19" s="485"/>
      <c r="T19" s="592"/>
      <c r="U19" s="593" t="s">
        <v>30</v>
      </c>
      <c r="V19" s="140"/>
      <c r="W19" s="140" t="s">
        <v>31</v>
      </c>
      <c r="X19" s="582"/>
      <c r="Y19" s="112" t="s">
        <v>32</v>
      </c>
      <c r="Z19" s="224" t="s">
        <v>210</v>
      </c>
      <c r="AA19" s="224" t="s">
        <v>174</v>
      </c>
      <c r="AB19" s="263"/>
      <c r="AC19" s="322"/>
      <c r="AD19" s="601"/>
      <c r="AE19" s="280"/>
      <c r="AF19" s="280"/>
      <c r="AG19" s="322"/>
      <c r="AH19" s="251"/>
      <c r="AI19" s="96"/>
      <c r="AJ19" s="238"/>
      <c r="AK19" s="243">
        <f>(COUNTA(H19:Y19)*2)</f>
        <v>16</v>
      </c>
      <c r="AL19" s="228">
        <v>22</v>
      </c>
      <c r="AM19" s="255">
        <f t="shared" si="21"/>
        <v>38</v>
      </c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</row>
    <row r="20" spans="1:128" ht="15.75" customHeight="1" x14ac:dyDescent="0.35">
      <c r="A20" s="287">
        <v>1495</v>
      </c>
      <c r="B20" s="115" t="s">
        <v>40</v>
      </c>
      <c r="C20" s="581" t="s">
        <v>41</v>
      </c>
      <c r="D20" s="116">
        <v>495</v>
      </c>
      <c r="E20" s="460" t="s">
        <v>102</v>
      </c>
      <c r="F20" s="198" t="s">
        <v>24</v>
      </c>
      <c r="G20" s="201" t="s">
        <v>24</v>
      </c>
      <c r="H20" s="593"/>
      <c r="I20" s="140" t="s">
        <v>25</v>
      </c>
      <c r="J20" s="140"/>
      <c r="K20" s="592" t="s">
        <v>42</v>
      </c>
      <c r="L20" s="112"/>
      <c r="M20" s="98" t="s">
        <v>26</v>
      </c>
      <c r="N20" s="98"/>
      <c r="O20" s="98" t="s">
        <v>27</v>
      </c>
      <c r="P20" s="99"/>
      <c r="Q20" s="593" t="s">
        <v>28</v>
      </c>
      <c r="R20" s="140"/>
      <c r="S20" s="485"/>
      <c r="T20" s="592"/>
      <c r="U20" s="593" t="s">
        <v>29</v>
      </c>
      <c r="V20" s="140"/>
      <c r="W20" s="140" t="s">
        <v>30</v>
      </c>
      <c r="X20" s="582" t="s">
        <v>31</v>
      </c>
      <c r="Y20" s="112" t="s">
        <v>32</v>
      </c>
      <c r="Z20" s="224" t="s">
        <v>210</v>
      </c>
      <c r="AA20" s="224" t="s">
        <v>174</v>
      </c>
      <c r="AB20" s="263"/>
      <c r="AC20" s="322"/>
      <c r="AD20" s="601"/>
      <c r="AE20" s="280"/>
      <c r="AF20" s="280"/>
      <c r="AG20" s="322"/>
      <c r="AH20" s="251"/>
      <c r="AI20" s="96"/>
      <c r="AJ20" s="238"/>
      <c r="AK20" s="243">
        <f>(COUNTA(L20:AD20)*2)</f>
        <v>18</v>
      </c>
      <c r="AL20" s="228">
        <v>22</v>
      </c>
      <c r="AM20" s="255">
        <f t="shared" si="21"/>
        <v>40</v>
      </c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</row>
    <row r="21" spans="1:128" ht="15.75" customHeight="1" x14ac:dyDescent="0.35">
      <c r="A21" s="287">
        <v>1495</v>
      </c>
      <c r="B21" s="117" t="s">
        <v>12</v>
      </c>
      <c r="C21" s="357" t="s">
        <v>45</v>
      </c>
      <c r="D21" s="116">
        <v>495</v>
      </c>
      <c r="E21" s="468" t="s">
        <v>103</v>
      </c>
      <c r="F21" s="198" t="s">
        <v>24</v>
      </c>
      <c r="G21" s="201" t="s">
        <v>24</v>
      </c>
      <c r="H21" s="597"/>
      <c r="I21" s="583" t="s">
        <v>46</v>
      </c>
      <c r="J21" s="583"/>
      <c r="K21" s="594" t="s">
        <v>46</v>
      </c>
      <c r="L21" s="585"/>
      <c r="M21" s="586" t="s">
        <v>46</v>
      </c>
      <c r="N21" s="586"/>
      <c r="O21" s="586" t="s">
        <v>46</v>
      </c>
      <c r="P21" s="587"/>
      <c r="Q21" s="595" t="s">
        <v>46</v>
      </c>
      <c r="R21" s="583"/>
      <c r="S21" s="486"/>
      <c r="T21" s="594"/>
      <c r="U21" s="595" t="s">
        <v>46</v>
      </c>
      <c r="V21" s="583"/>
      <c r="W21" s="583" t="s">
        <v>46</v>
      </c>
      <c r="X21" s="584"/>
      <c r="Y21" s="112"/>
      <c r="Z21" s="224" t="s">
        <v>210</v>
      </c>
      <c r="AA21" s="224" t="s">
        <v>174</v>
      </c>
      <c r="AB21" s="263"/>
      <c r="AC21" s="322"/>
      <c r="AD21" s="601"/>
      <c r="AE21" s="280"/>
      <c r="AF21" s="280"/>
      <c r="AG21" s="322"/>
      <c r="AH21" s="252"/>
      <c r="AI21" s="204"/>
      <c r="AJ21" s="249"/>
      <c r="AK21" s="243">
        <v>0</v>
      </c>
      <c r="AL21" s="228">
        <v>0</v>
      </c>
      <c r="AM21" s="255">
        <f>SUM(AK21:AL21)</f>
        <v>0</v>
      </c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</row>
    <row r="22" spans="1:128" ht="16.5" customHeight="1" thickBot="1" x14ac:dyDescent="0.4">
      <c r="A22" s="303">
        <v>1495</v>
      </c>
      <c r="B22" s="115" t="s">
        <v>33</v>
      </c>
      <c r="C22" s="581" t="s">
        <v>34</v>
      </c>
      <c r="D22" s="118">
        <v>495</v>
      </c>
      <c r="E22" s="469" t="s">
        <v>187</v>
      </c>
      <c r="F22" s="199" t="s">
        <v>24</v>
      </c>
      <c r="G22" s="202" t="s">
        <v>24</v>
      </c>
      <c r="H22" s="588"/>
      <c r="I22" s="196" t="s">
        <v>25</v>
      </c>
      <c r="J22" s="196"/>
      <c r="K22" s="589" t="s">
        <v>26</v>
      </c>
      <c r="L22" s="189"/>
      <c r="M22" s="100" t="s">
        <v>27</v>
      </c>
      <c r="N22" s="100"/>
      <c r="O22" s="100" t="s">
        <v>28</v>
      </c>
      <c r="P22" s="511"/>
      <c r="Q22" s="588" t="s">
        <v>29</v>
      </c>
      <c r="R22" s="196"/>
      <c r="S22" s="491"/>
      <c r="T22" s="589"/>
      <c r="U22" s="588" t="s">
        <v>30</v>
      </c>
      <c r="V22" s="196"/>
      <c r="W22" s="196" t="s">
        <v>31</v>
      </c>
      <c r="X22" s="599" t="s">
        <v>32</v>
      </c>
      <c r="Y22" s="169"/>
      <c r="Z22" s="559" t="s">
        <v>210</v>
      </c>
      <c r="AA22" s="559" t="s">
        <v>174</v>
      </c>
      <c r="AB22" s="269"/>
      <c r="AC22" s="324"/>
      <c r="AD22" s="620"/>
      <c r="AE22" s="368"/>
      <c r="AF22" s="368"/>
      <c r="AG22" s="324"/>
      <c r="AH22" s="251"/>
      <c r="AI22" s="96"/>
      <c r="AJ22" s="238"/>
      <c r="AK22" s="347">
        <f>(COUNTA(H22:X22)*2)</f>
        <v>16</v>
      </c>
      <c r="AL22" s="229">
        <v>22</v>
      </c>
      <c r="AM22" s="638">
        <f>SUM(AK22:AL22)</f>
        <v>38</v>
      </c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</row>
    <row r="23" spans="1:128" ht="15.75" customHeight="1" x14ac:dyDescent="0.35">
      <c r="A23" s="286" t="s">
        <v>105</v>
      </c>
      <c r="B23" s="114" t="s">
        <v>21</v>
      </c>
      <c r="C23" s="580" t="s">
        <v>22</v>
      </c>
      <c r="D23" s="384">
        <v>495</v>
      </c>
      <c r="E23" s="467" t="s">
        <v>98</v>
      </c>
      <c r="F23" s="197"/>
      <c r="G23" s="257"/>
      <c r="H23" s="358"/>
      <c r="I23" s="311"/>
      <c r="J23" s="311"/>
      <c r="K23" s="444" t="s">
        <v>24</v>
      </c>
      <c r="L23" s="604"/>
      <c r="M23" s="210" t="s">
        <v>25</v>
      </c>
      <c r="N23" s="210"/>
      <c r="O23" s="210" t="s">
        <v>26</v>
      </c>
      <c r="P23" s="230"/>
      <c r="Q23" s="608" t="s">
        <v>27</v>
      </c>
      <c r="R23" s="609"/>
      <c r="S23" s="488"/>
      <c r="T23" s="613"/>
      <c r="U23" s="168" t="s">
        <v>28</v>
      </c>
      <c r="V23" s="97"/>
      <c r="W23" s="97" t="s">
        <v>29</v>
      </c>
      <c r="X23" s="172"/>
      <c r="Y23" s="168" t="s">
        <v>30</v>
      </c>
      <c r="Z23" s="97"/>
      <c r="AA23" s="97" t="s">
        <v>31</v>
      </c>
      <c r="AB23" s="97"/>
      <c r="AC23" s="172" t="s">
        <v>32</v>
      </c>
      <c r="AD23" s="168"/>
      <c r="AE23" s="97"/>
      <c r="AF23" s="97"/>
      <c r="AG23" s="509"/>
      <c r="AH23" s="361"/>
      <c r="AI23" s="329"/>
      <c r="AJ23" s="279"/>
      <c r="AK23" s="242">
        <f>(COUNTA(K23:AA23)*3)</f>
        <v>24</v>
      </c>
      <c r="AL23" s="248">
        <v>24</v>
      </c>
      <c r="AM23" s="636">
        <f t="shared" si="21"/>
        <v>48</v>
      </c>
      <c r="AN23" s="50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</row>
    <row r="24" spans="1:128" ht="15.75" customHeight="1" x14ac:dyDescent="0.35">
      <c r="A24" s="287" t="s">
        <v>105</v>
      </c>
      <c r="B24" s="115" t="s">
        <v>43</v>
      </c>
      <c r="C24" s="581" t="s">
        <v>44</v>
      </c>
      <c r="D24" s="116">
        <v>495</v>
      </c>
      <c r="E24" s="460" t="s">
        <v>99</v>
      </c>
      <c r="F24" s="198"/>
      <c r="G24" s="246"/>
      <c r="H24" s="359"/>
      <c r="I24" s="310"/>
      <c r="J24" s="310"/>
      <c r="K24" s="507" t="s">
        <v>24</v>
      </c>
      <c r="L24" s="372"/>
      <c r="M24" s="98" t="s">
        <v>25</v>
      </c>
      <c r="N24" s="98"/>
      <c r="O24" s="210" t="s">
        <v>26</v>
      </c>
      <c r="P24" s="178"/>
      <c r="Q24" s="112" t="s">
        <v>27</v>
      </c>
      <c r="R24" s="98"/>
      <c r="S24" s="176"/>
      <c r="T24" s="99"/>
      <c r="U24" s="112" t="s">
        <v>28</v>
      </c>
      <c r="V24" s="98"/>
      <c r="W24" s="98" t="s">
        <v>29</v>
      </c>
      <c r="X24" s="178"/>
      <c r="Y24" s="112" t="s">
        <v>30</v>
      </c>
      <c r="Z24" s="98"/>
      <c r="AA24" s="98" t="s">
        <v>31</v>
      </c>
      <c r="AB24" s="98"/>
      <c r="AC24" s="178" t="s">
        <v>32</v>
      </c>
      <c r="AD24" s="112"/>
      <c r="AE24" s="98"/>
      <c r="AF24" s="98"/>
      <c r="AG24" s="99"/>
      <c r="AH24" s="270"/>
      <c r="AI24" s="330"/>
      <c r="AJ24" s="280"/>
      <c r="AK24" s="243">
        <f>(COUNTA(K24:AA24)*3)</f>
        <v>24</v>
      </c>
      <c r="AL24" s="228">
        <v>24</v>
      </c>
      <c r="AM24" s="255">
        <f t="shared" si="21"/>
        <v>48</v>
      </c>
      <c r="AN24" s="50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</row>
    <row r="25" spans="1:128" s="387" customFormat="1" ht="31.5" customHeight="1" x14ac:dyDescent="0.35">
      <c r="A25" s="287" t="s">
        <v>105</v>
      </c>
      <c r="B25" s="287" t="s">
        <v>36</v>
      </c>
      <c r="C25" s="581" t="s">
        <v>37</v>
      </c>
      <c r="D25" s="466">
        <v>495</v>
      </c>
      <c r="E25" s="460" t="s">
        <v>100</v>
      </c>
      <c r="F25" s="392"/>
      <c r="G25" s="246"/>
      <c r="H25" s="359"/>
      <c r="I25" s="310"/>
      <c r="J25" s="310"/>
      <c r="K25" s="507" t="s">
        <v>24</v>
      </c>
      <c r="L25" s="372"/>
      <c r="M25" s="98" t="s">
        <v>25</v>
      </c>
      <c r="N25" s="98"/>
      <c r="O25" s="210" t="s">
        <v>26</v>
      </c>
      <c r="P25" s="178"/>
      <c r="Q25" s="610" t="s">
        <v>27</v>
      </c>
      <c r="R25" s="209"/>
      <c r="S25" s="489"/>
      <c r="T25" s="614"/>
      <c r="U25" s="112" t="s">
        <v>28</v>
      </c>
      <c r="V25" s="98"/>
      <c r="W25" s="98" t="s">
        <v>29</v>
      </c>
      <c r="X25" s="178"/>
      <c r="Y25" s="112" t="s">
        <v>30</v>
      </c>
      <c r="Z25" s="98"/>
      <c r="AA25" s="98" t="s">
        <v>31</v>
      </c>
      <c r="AB25" s="98"/>
      <c r="AC25" s="178" t="s">
        <v>32</v>
      </c>
      <c r="AD25" s="112"/>
      <c r="AE25" s="98"/>
      <c r="AF25" s="98"/>
      <c r="AG25" s="99"/>
      <c r="AH25" s="270"/>
      <c r="AI25" s="330"/>
      <c r="AJ25" s="280"/>
      <c r="AK25" s="635">
        <f>(COUNTA(K25:AA25)*3)</f>
        <v>24</v>
      </c>
      <c r="AL25" s="306">
        <v>24</v>
      </c>
      <c r="AM25" s="637">
        <f t="shared" si="21"/>
        <v>48</v>
      </c>
      <c r="AN25" s="393"/>
      <c r="AO25" s="386"/>
      <c r="AP25" s="386"/>
      <c r="AQ25" s="386"/>
      <c r="AR25" s="386"/>
      <c r="AS25" s="386"/>
      <c r="AT25" s="386"/>
      <c r="AU25" s="386"/>
      <c r="AV25" s="386"/>
      <c r="AW25" s="386"/>
      <c r="AX25" s="386"/>
      <c r="AY25" s="386"/>
      <c r="AZ25" s="386"/>
      <c r="BA25" s="386"/>
      <c r="BB25" s="386"/>
      <c r="BC25" s="386"/>
      <c r="BD25" s="386"/>
      <c r="BE25" s="386"/>
      <c r="BF25" s="386"/>
      <c r="BG25" s="386"/>
      <c r="BH25" s="386"/>
      <c r="BI25" s="386"/>
      <c r="BJ25" s="386"/>
      <c r="BK25" s="386"/>
      <c r="BL25" s="386"/>
      <c r="BM25" s="386"/>
      <c r="BN25" s="386"/>
      <c r="BO25" s="386"/>
      <c r="BP25" s="386"/>
      <c r="BQ25" s="386"/>
      <c r="BR25" s="386"/>
      <c r="BS25" s="386"/>
      <c r="BT25" s="386"/>
      <c r="BU25" s="386"/>
      <c r="BV25" s="386"/>
      <c r="BW25" s="386"/>
      <c r="BX25" s="386"/>
      <c r="BY25" s="386"/>
      <c r="BZ25" s="386"/>
      <c r="CA25" s="386"/>
      <c r="CB25" s="386"/>
      <c r="CC25" s="386"/>
      <c r="CD25" s="386"/>
      <c r="CE25" s="386"/>
      <c r="CF25" s="386"/>
      <c r="CG25" s="386"/>
      <c r="CH25" s="386"/>
      <c r="CI25" s="386"/>
      <c r="CJ25" s="386"/>
      <c r="CK25" s="386"/>
      <c r="CL25" s="386"/>
      <c r="CM25" s="386"/>
      <c r="CN25" s="386"/>
      <c r="CO25" s="386"/>
      <c r="CP25" s="386"/>
      <c r="CQ25" s="386"/>
      <c r="CR25" s="386"/>
      <c r="CS25" s="386"/>
      <c r="CT25" s="386"/>
      <c r="CU25" s="386"/>
      <c r="CV25" s="386"/>
      <c r="CW25" s="386"/>
      <c r="CX25" s="386"/>
      <c r="CY25" s="386"/>
      <c r="CZ25" s="386"/>
      <c r="DA25" s="386"/>
      <c r="DB25" s="386"/>
      <c r="DC25" s="386"/>
      <c r="DD25" s="386"/>
      <c r="DE25" s="386"/>
      <c r="DF25" s="386"/>
      <c r="DG25" s="386"/>
      <c r="DH25" s="386"/>
      <c r="DI25" s="386"/>
      <c r="DJ25" s="386"/>
      <c r="DK25" s="386"/>
      <c r="DL25" s="386"/>
      <c r="DM25" s="386"/>
      <c r="DN25" s="386"/>
      <c r="DO25" s="386"/>
      <c r="DP25" s="386"/>
      <c r="DQ25" s="386"/>
      <c r="DR25" s="386"/>
      <c r="DS25" s="386"/>
      <c r="DT25" s="386"/>
      <c r="DU25" s="386"/>
      <c r="DV25" s="386"/>
      <c r="DW25" s="386"/>
      <c r="DX25" s="386"/>
    </row>
    <row r="26" spans="1:128" ht="30" customHeight="1" x14ac:dyDescent="0.35">
      <c r="A26" s="287" t="s">
        <v>105</v>
      </c>
      <c r="B26" s="115" t="s">
        <v>38</v>
      </c>
      <c r="C26" s="581" t="s">
        <v>39</v>
      </c>
      <c r="D26" s="116">
        <v>495</v>
      </c>
      <c r="E26" s="460" t="s">
        <v>101</v>
      </c>
      <c r="F26" s="198"/>
      <c r="G26" s="246"/>
      <c r="H26" s="359"/>
      <c r="I26" s="310"/>
      <c r="J26" s="310"/>
      <c r="K26" s="507" t="s">
        <v>24</v>
      </c>
      <c r="L26" s="372" t="s">
        <v>25</v>
      </c>
      <c r="M26" s="98"/>
      <c r="N26" s="98" t="s">
        <v>26</v>
      </c>
      <c r="O26" s="98"/>
      <c r="P26" s="178" t="s">
        <v>27</v>
      </c>
      <c r="Q26" s="593"/>
      <c r="R26" s="140" t="s">
        <v>28</v>
      </c>
      <c r="S26" s="485"/>
      <c r="T26" s="592" t="s">
        <v>29</v>
      </c>
      <c r="U26" s="112"/>
      <c r="V26" s="98" t="s">
        <v>30</v>
      </c>
      <c r="W26" s="98"/>
      <c r="X26" s="178" t="s">
        <v>31</v>
      </c>
      <c r="Y26" s="112"/>
      <c r="Z26" s="98" t="s">
        <v>32</v>
      </c>
      <c r="AA26" s="98"/>
      <c r="AB26" s="96"/>
      <c r="AC26" s="238"/>
      <c r="AD26" s="239"/>
      <c r="AE26" s="96"/>
      <c r="AF26" s="96"/>
      <c r="AG26" s="235"/>
      <c r="AH26" s="270"/>
      <c r="AI26" s="330"/>
      <c r="AJ26" s="280"/>
      <c r="AK26" s="243">
        <f>(COUNTA(L26:Z26)*2)</f>
        <v>16</v>
      </c>
      <c r="AL26" s="228">
        <v>22</v>
      </c>
      <c r="AM26" s="255">
        <f t="shared" si="21"/>
        <v>38</v>
      </c>
      <c r="AN26" s="50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</row>
    <row r="27" spans="1:128" ht="15.75" customHeight="1" x14ac:dyDescent="0.35">
      <c r="A27" s="287" t="s">
        <v>105</v>
      </c>
      <c r="B27" s="115" t="s">
        <v>40</v>
      </c>
      <c r="C27" s="581" t="s">
        <v>41</v>
      </c>
      <c r="D27" s="116">
        <v>495</v>
      </c>
      <c r="E27" s="460" t="s">
        <v>102</v>
      </c>
      <c r="F27" s="198"/>
      <c r="G27" s="246"/>
      <c r="H27" s="359"/>
      <c r="I27" s="310"/>
      <c r="J27" s="310"/>
      <c r="K27" s="507" t="s">
        <v>24</v>
      </c>
      <c r="L27" s="372" t="s">
        <v>25</v>
      </c>
      <c r="M27" s="98"/>
      <c r="N27" s="98" t="s">
        <v>42</v>
      </c>
      <c r="O27" s="98"/>
      <c r="P27" s="178" t="s">
        <v>26</v>
      </c>
      <c r="Q27" s="593"/>
      <c r="R27" s="140" t="s">
        <v>27</v>
      </c>
      <c r="S27" s="485"/>
      <c r="T27" s="592" t="s">
        <v>28</v>
      </c>
      <c r="U27" s="112"/>
      <c r="V27" s="98" t="s">
        <v>29</v>
      </c>
      <c r="W27" s="98"/>
      <c r="X27" s="178" t="s">
        <v>30</v>
      </c>
      <c r="Y27" s="112"/>
      <c r="Z27" s="98" t="s">
        <v>31</v>
      </c>
      <c r="AA27" s="98"/>
      <c r="AB27" s="96" t="s">
        <v>32</v>
      </c>
      <c r="AC27" s="238"/>
      <c r="AD27" s="239"/>
      <c r="AE27" s="96"/>
      <c r="AF27" s="96"/>
      <c r="AG27" s="235"/>
      <c r="AH27" s="270"/>
      <c r="AI27" s="330"/>
      <c r="AJ27" s="280"/>
      <c r="AK27" s="243">
        <f>(COUNTA(L27:AD27)*2)</f>
        <v>18</v>
      </c>
      <c r="AL27" s="228">
        <v>22</v>
      </c>
      <c r="AM27" s="255">
        <f t="shared" si="21"/>
        <v>40</v>
      </c>
      <c r="AN27" s="50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</row>
    <row r="28" spans="1:128" ht="15.75" customHeight="1" x14ac:dyDescent="0.35">
      <c r="A28" s="287" t="s">
        <v>105</v>
      </c>
      <c r="B28" s="117" t="s">
        <v>33</v>
      </c>
      <c r="C28" s="357" t="s">
        <v>34</v>
      </c>
      <c r="D28" s="116">
        <v>495</v>
      </c>
      <c r="E28" s="468" t="s">
        <v>103</v>
      </c>
      <c r="F28" s="198"/>
      <c r="G28" s="246"/>
      <c r="H28" s="359"/>
      <c r="I28" s="310"/>
      <c r="J28" s="310"/>
      <c r="K28" s="507" t="s">
        <v>24</v>
      </c>
      <c r="L28" s="372" t="s">
        <v>25</v>
      </c>
      <c r="M28" s="98"/>
      <c r="N28" s="98" t="s">
        <v>26</v>
      </c>
      <c r="O28" s="98"/>
      <c r="P28" s="178" t="s">
        <v>27</v>
      </c>
      <c r="Q28" s="593"/>
      <c r="R28" s="140" t="s">
        <v>28</v>
      </c>
      <c r="S28" s="485"/>
      <c r="T28" s="592" t="s">
        <v>29</v>
      </c>
      <c r="U28" s="112"/>
      <c r="V28" s="98" t="s">
        <v>30</v>
      </c>
      <c r="W28" s="98"/>
      <c r="X28" s="178" t="s">
        <v>31</v>
      </c>
      <c r="Y28" s="112"/>
      <c r="Z28" s="98" t="s">
        <v>32</v>
      </c>
      <c r="AA28" s="98"/>
      <c r="AB28" s="96"/>
      <c r="AC28" s="238"/>
      <c r="AD28" s="239"/>
      <c r="AE28" s="96"/>
      <c r="AF28" s="96"/>
      <c r="AG28" s="235"/>
      <c r="AH28" s="270"/>
      <c r="AI28" s="330"/>
      <c r="AJ28" s="280"/>
      <c r="AK28" s="243">
        <f>(COUNTA(L28:AB28)*2)</f>
        <v>16</v>
      </c>
      <c r="AL28" s="228">
        <v>22</v>
      </c>
      <c r="AM28" s="255">
        <f t="shared" si="21"/>
        <v>38</v>
      </c>
      <c r="AN28" s="50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</row>
    <row r="29" spans="1:128" ht="16.5" customHeight="1" thickBot="1" x14ac:dyDescent="0.4">
      <c r="A29" s="303" t="s">
        <v>105</v>
      </c>
      <c r="B29" s="115" t="s">
        <v>12</v>
      </c>
      <c r="C29" s="581" t="s">
        <v>45</v>
      </c>
      <c r="D29" s="118">
        <v>495</v>
      </c>
      <c r="E29" s="469" t="s">
        <v>104</v>
      </c>
      <c r="F29" s="203"/>
      <c r="G29" s="258"/>
      <c r="H29" s="360"/>
      <c r="I29" s="312"/>
      <c r="J29" s="312"/>
      <c r="K29" s="508" t="s">
        <v>24</v>
      </c>
      <c r="L29" s="605"/>
      <c r="M29" s="606"/>
      <c r="N29" s="606" t="s">
        <v>46</v>
      </c>
      <c r="O29" s="606"/>
      <c r="P29" s="607" t="s">
        <v>46</v>
      </c>
      <c r="Q29" s="611"/>
      <c r="R29" s="612" t="s">
        <v>46</v>
      </c>
      <c r="S29" s="490"/>
      <c r="T29" s="615" t="s">
        <v>46</v>
      </c>
      <c r="U29" s="616"/>
      <c r="V29" s="617" t="s">
        <v>46</v>
      </c>
      <c r="W29" s="617"/>
      <c r="X29" s="618" t="s">
        <v>46</v>
      </c>
      <c r="Y29" s="189"/>
      <c r="Z29" s="100"/>
      <c r="AA29" s="100"/>
      <c r="AB29" s="195"/>
      <c r="AC29" s="619"/>
      <c r="AD29" s="240"/>
      <c r="AE29" s="195"/>
      <c r="AF29" s="195"/>
      <c r="AG29" s="236"/>
      <c r="AH29" s="362"/>
      <c r="AI29" s="331"/>
      <c r="AJ29" s="368"/>
      <c r="AK29" s="347"/>
      <c r="AL29" s="229"/>
      <c r="AM29" s="638"/>
      <c r="AN29" s="50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</row>
    <row r="30" spans="1:128" ht="15.75" customHeight="1" x14ac:dyDescent="0.35">
      <c r="A30" s="286">
        <v>2495</v>
      </c>
      <c r="B30" s="114" t="s">
        <v>57</v>
      </c>
      <c r="C30" s="580" t="s">
        <v>58</v>
      </c>
      <c r="D30" s="384">
        <v>495</v>
      </c>
      <c r="E30" s="467" t="s">
        <v>98</v>
      </c>
      <c r="F30" s="197"/>
      <c r="G30" s="200"/>
      <c r="H30" s="591" t="s">
        <v>25</v>
      </c>
      <c r="I30" s="167"/>
      <c r="J30" s="167" t="s">
        <v>26</v>
      </c>
      <c r="K30" s="590"/>
      <c r="L30" s="168" t="s">
        <v>27</v>
      </c>
      <c r="M30" s="97"/>
      <c r="N30" s="97" t="s">
        <v>28</v>
      </c>
      <c r="O30" s="97"/>
      <c r="P30" s="509" t="s">
        <v>29</v>
      </c>
      <c r="Q30" s="591"/>
      <c r="R30" s="167" t="s">
        <v>30</v>
      </c>
      <c r="S30" s="484"/>
      <c r="T30" s="590" t="s">
        <v>31</v>
      </c>
      <c r="U30" s="591"/>
      <c r="V30" s="167" t="s">
        <v>32</v>
      </c>
      <c r="W30" s="167"/>
      <c r="X30" s="375"/>
      <c r="Y30" s="168"/>
      <c r="Z30" s="223" t="s">
        <v>210</v>
      </c>
      <c r="AA30" s="223" t="s">
        <v>174</v>
      </c>
      <c r="AB30" s="266"/>
      <c r="AC30" s="321"/>
      <c r="AD30" s="600"/>
      <c r="AE30" s="279"/>
      <c r="AF30" s="279"/>
      <c r="AG30" s="321"/>
      <c r="AH30" s="250"/>
      <c r="AI30" s="194"/>
      <c r="AJ30" s="237"/>
      <c r="AK30" s="242">
        <f>(COUNTA(H30:X30)*3)</f>
        <v>24</v>
      </c>
      <c r="AL30" s="248">
        <v>24</v>
      </c>
      <c r="AM30" s="636">
        <f t="shared" ref="AM30:AM55" si="22">SUM(AK30:AL30)</f>
        <v>48</v>
      </c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</row>
    <row r="31" spans="1:128" ht="15.75" customHeight="1" x14ac:dyDescent="0.35">
      <c r="A31" s="287">
        <v>2495</v>
      </c>
      <c r="B31" s="115" t="s">
        <v>53</v>
      </c>
      <c r="C31" s="581" t="s">
        <v>54</v>
      </c>
      <c r="D31" s="116">
        <v>495</v>
      </c>
      <c r="E31" s="460" t="s">
        <v>99</v>
      </c>
      <c r="F31" s="198"/>
      <c r="G31" s="201"/>
      <c r="H31" s="593" t="s">
        <v>25</v>
      </c>
      <c r="I31" s="140"/>
      <c r="J31" s="140" t="s">
        <v>26</v>
      </c>
      <c r="K31" s="592"/>
      <c r="L31" s="112" t="s">
        <v>27</v>
      </c>
      <c r="M31" s="98"/>
      <c r="N31" s="98" t="s">
        <v>46</v>
      </c>
      <c r="O31" s="98"/>
      <c r="P31" s="99" t="s">
        <v>28</v>
      </c>
      <c r="Q31" s="593"/>
      <c r="R31" s="140" t="s">
        <v>29</v>
      </c>
      <c r="S31" s="485"/>
      <c r="T31" s="592" t="s">
        <v>30</v>
      </c>
      <c r="U31" s="593"/>
      <c r="V31" s="140" t="s">
        <v>31</v>
      </c>
      <c r="W31" s="140"/>
      <c r="X31" s="582" t="s">
        <v>46</v>
      </c>
      <c r="Y31" s="112"/>
      <c r="Z31" s="224" t="s">
        <v>32</v>
      </c>
      <c r="AA31" s="224" t="s">
        <v>174</v>
      </c>
      <c r="AB31" s="263"/>
      <c r="AC31" s="322"/>
      <c r="AD31" s="601"/>
      <c r="AE31" s="280"/>
      <c r="AF31" s="280"/>
      <c r="AG31" s="322"/>
      <c r="AH31" s="251"/>
      <c r="AI31" s="96"/>
      <c r="AJ31" s="238"/>
      <c r="AK31" s="243">
        <f>(COUNTA(H31:W31)*3)</f>
        <v>24</v>
      </c>
      <c r="AL31" s="228">
        <v>24</v>
      </c>
      <c r="AM31" s="255">
        <f t="shared" si="22"/>
        <v>48</v>
      </c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</row>
    <row r="32" spans="1:128" ht="31.5" customHeight="1" x14ac:dyDescent="0.35">
      <c r="A32" s="287">
        <v>2495</v>
      </c>
      <c r="B32" s="287" t="s">
        <v>55</v>
      </c>
      <c r="C32" s="581" t="s">
        <v>56</v>
      </c>
      <c r="D32" s="466">
        <v>495</v>
      </c>
      <c r="E32" s="460" t="s">
        <v>106</v>
      </c>
      <c r="F32" s="392"/>
      <c r="G32" s="201"/>
      <c r="H32" s="593" t="s">
        <v>25</v>
      </c>
      <c r="I32" s="140"/>
      <c r="J32" s="140" t="s">
        <v>26</v>
      </c>
      <c r="K32" s="592"/>
      <c r="L32" s="112" t="s">
        <v>27</v>
      </c>
      <c r="M32" s="98"/>
      <c r="N32" s="98" t="s">
        <v>28</v>
      </c>
      <c r="O32" s="98"/>
      <c r="P32" s="99" t="s">
        <v>29</v>
      </c>
      <c r="Q32" s="593"/>
      <c r="R32" s="140" t="s">
        <v>30</v>
      </c>
      <c r="S32" s="485"/>
      <c r="T32" s="592" t="s">
        <v>31</v>
      </c>
      <c r="U32" s="593"/>
      <c r="V32" s="140" t="s">
        <v>32</v>
      </c>
      <c r="W32" s="140"/>
      <c r="X32" s="582"/>
      <c r="Y32" s="112"/>
      <c r="Z32" s="224" t="s">
        <v>210</v>
      </c>
      <c r="AA32" s="224" t="s">
        <v>174</v>
      </c>
      <c r="AB32" s="263"/>
      <c r="AC32" s="322"/>
      <c r="AD32" s="601"/>
      <c r="AE32" s="280"/>
      <c r="AF32" s="280"/>
      <c r="AG32" s="322"/>
      <c r="AH32" s="389"/>
      <c r="AI32" s="388"/>
      <c r="AJ32" s="390"/>
      <c r="AK32" s="635">
        <f>(COUNTA(H32:X32)*2)</f>
        <v>16</v>
      </c>
      <c r="AL32" s="306">
        <v>22</v>
      </c>
      <c r="AM32" s="637">
        <f t="shared" si="22"/>
        <v>38</v>
      </c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</row>
    <row r="33" spans="1:128" s="387" customFormat="1" ht="15.75" customHeight="1" x14ac:dyDescent="0.35">
      <c r="A33" s="287">
        <v>2495</v>
      </c>
      <c r="B33" s="115" t="s">
        <v>49</v>
      </c>
      <c r="C33" s="581" t="s">
        <v>50</v>
      </c>
      <c r="D33" s="116">
        <v>495</v>
      </c>
      <c r="E33" s="460" t="s">
        <v>98</v>
      </c>
      <c r="F33" s="198"/>
      <c r="G33" s="201"/>
      <c r="H33" s="593"/>
      <c r="I33" s="140" t="s">
        <v>25</v>
      </c>
      <c r="J33" s="140"/>
      <c r="K33" s="592" t="s">
        <v>26</v>
      </c>
      <c r="L33" s="112"/>
      <c r="M33" s="98" t="s">
        <v>27</v>
      </c>
      <c r="N33" s="98"/>
      <c r="O33" s="98" t="s">
        <v>28</v>
      </c>
      <c r="P33" s="99"/>
      <c r="Q33" s="593" t="s">
        <v>29</v>
      </c>
      <c r="R33" s="140"/>
      <c r="S33" s="485"/>
      <c r="T33" s="592"/>
      <c r="U33" s="593" t="s">
        <v>30</v>
      </c>
      <c r="V33" s="140"/>
      <c r="W33" s="140" t="s">
        <v>31</v>
      </c>
      <c r="X33" s="582"/>
      <c r="Y33" s="112" t="s">
        <v>32</v>
      </c>
      <c r="Z33" s="224" t="s">
        <v>210</v>
      </c>
      <c r="AA33" s="224" t="s">
        <v>174</v>
      </c>
      <c r="AB33" s="263"/>
      <c r="AC33" s="322"/>
      <c r="AD33" s="601"/>
      <c r="AE33" s="280"/>
      <c r="AF33" s="280"/>
      <c r="AG33" s="322"/>
      <c r="AH33" s="251"/>
      <c r="AI33" s="96"/>
      <c r="AJ33" s="238"/>
      <c r="AK33" s="243">
        <f>(COUNTA(H33:Y33)*3)</f>
        <v>24</v>
      </c>
      <c r="AL33" s="228">
        <v>24</v>
      </c>
      <c r="AM33" s="255">
        <f t="shared" si="22"/>
        <v>48</v>
      </c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6"/>
      <c r="BB33" s="386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  <c r="CD33" s="386"/>
      <c r="CE33" s="386"/>
      <c r="CF33" s="386"/>
      <c r="CG33" s="386"/>
      <c r="CH33" s="386"/>
      <c r="CI33" s="386"/>
      <c r="CJ33" s="386"/>
      <c r="CK33" s="386"/>
      <c r="CL33" s="386"/>
      <c r="CM33" s="386"/>
      <c r="CN33" s="386"/>
      <c r="CO33" s="386"/>
      <c r="CP33" s="386"/>
      <c r="CQ33" s="386"/>
      <c r="CR33" s="386"/>
      <c r="CS33" s="386"/>
      <c r="CT33" s="386"/>
      <c r="CU33" s="386"/>
      <c r="CV33" s="386"/>
      <c r="CW33" s="386"/>
      <c r="CX33" s="386"/>
      <c r="CY33" s="386"/>
      <c r="CZ33" s="386"/>
      <c r="DA33" s="386"/>
      <c r="DB33" s="386"/>
      <c r="DC33" s="386"/>
      <c r="DD33" s="386"/>
      <c r="DE33" s="386"/>
      <c r="DF33" s="386"/>
      <c r="DG33" s="386"/>
      <c r="DH33" s="386"/>
      <c r="DI33" s="386"/>
      <c r="DJ33" s="386"/>
      <c r="DK33" s="386"/>
      <c r="DL33" s="386"/>
      <c r="DM33" s="386"/>
      <c r="DN33" s="386"/>
      <c r="DO33" s="386"/>
      <c r="DP33" s="386"/>
      <c r="DQ33" s="386"/>
      <c r="DR33" s="386"/>
      <c r="DS33" s="386"/>
      <c r="DT33" s="386"/>
      <c r="DU33" s="386"/>
      <c r="DV33" s="386"/>
      <c r="DW33" s="386"/>
      <c r="DX33" s="386"/>
    </row>
    <row r="34" spans="1:128" ht="31.5" customHeight="1" x14ac:dyDescent="0.35">
      <c r="A34" s="287">
        <v>2495</v>
      </c>
      <c r="B34" s="115" t="s">
        <v>51</v>
      </c>
      <c r="C34" s="581" t="s">
        <v>52</v>
      </c>
      <c r="D34" s="116">
        <v>495</v>
      </c>
      <c r="E34" s="460" t="s">
        <v>99</v>
      </c>
      <c r="F34" s="198"/>
      <c r="G34" s="201"/>
      <c r="H34" s="593"/>
      <c r="I34" s="140" t="s">
        <v>25</v>
      </c>
      <c r="J34" s="140"/>
      <c r="K34" s="592" t="s">
        <v>26</v>
      </c>
      <c r="L34" s="112"/>
      <c r="M34" s="98" t="s">
        <v>27</v>
      </c>
      <c r="N34" s="98"/>
      <c r="O34" s="98" t="s">
        <v>28</v>
      </c>
      <c r="P34" s="99"/>
      <c r="Q34" s="593" t="s">
        <v>29</v>
      </c>
      <c r="R34" s="140"/>
      <c r="S34" s="485"/>
      <c r="T34" s="592"/>
      <c r="U34" s="593" t="s">
        <v>30</v>
      </c>
      <c r="V34" s="140"/>
      <c r="W34" s="140" t="s">
        <v>31</v>
      </c>
      <c r="X34" s="582"/>
      <c r="Y34" s="112" t="s">
        <v>32</v>
      </c>
      <c r="Z34" s="224" t="s">
        <v>210</v>
      </c>
      <c r="AA34" s="224" t="s">
        <v>174</v>
      </c>
      <c r="AB34" s="263"/>
      <c r="AC34" s="322"/>
      <c r="AD34" s="601"/>
      <c r="AE34" s="280"/>
      <c r="AF34" s="280"/>
      <c r="AG34" s="322"/>
      <c r="AH34" s="251"/>
      <c r="AI34" s="96"/>
      <c r="AJ34" s="238"/>
      <c r="AK34" s="243">
        <f>(COUNTA(H34:Y34)*3)</f>
        <v>24</v>
      </c>
      <c r="AL34" s="228">
        <v>24</v>
      </c>
      <c r="AM34" s="255">
        <f t="shared" si="22"/>
        <v>48</v>
      </c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</row>
    <row r="35" spans="1:128" ht="16.5" customHeight="1" x14ac:dyDescent="0.35">
      <c r="A35" s="287">
        <v>2495</v>
      </c>
      <c r="B35" s="117" t="s">
        <v>47</v>
      </c>
      <c r="C35" s="357" t="s">
        <v>48</v>
      </c>
      <c r="D35" s="116">
        <v>495</v>
      </c>
      <c r="E35" s="468" t="s">
        <v>106</v>
      </c>
      <c r="F35" s="198"/>
      <c r="G35" s="201"/>
      <c r="H35" s="597"/>
      <c r="I35" s="583" t="s">
        <v>25</v>
      </c>
      <c r="J35" s="583"/>
      <c r="K35" s="594" t="s">
        <v>26</v>
      </c>
      <c r="L35" s="585"/>
      <c r="M35" s="586" t="s">
        <v>27</v>
      </c>
      <c r="N35" s="586"/>
      <c r="O35" s="586" t="s">
        <v>28</v>
      </c>
      <c r="P35" s="587"/>
      <c r="Q35" s="595" t="s">
        <v>29</v>
      </c>
      <c r="R35" s="583"/>
      <c r="S35" s="486"/>
      <c r="T35" s="594"/>
      <c r="U35" s="595" t="s">
        <v>30</v>
      </c>
      <c r="V35" s="583"/>
      <c r="W35" s="583" t="s">
        <v>31</v>
      </c>
      <c r="X35" s="584"/>
      <c r="Y35" s="112" t="s">
        <v>32</v>
      </c>
      <c r="Z35" s="224" t="s">
        <v>210</v>
      </c>
      <c r="AA35" s="224" t="s">
        <v>174</v>
      </c>
      <c r="AB35" s="263"/>
      <c r="AC35" s="322"/>
      <c r="AD35" s="601"/>
      <c r="AE35" s="280"/>
      <c r="AF35" s="280"/>
      <c r="AG35" s="322"/>
      <c r="AH35" s="252"/>
      <c r="AI35" s="204"/>
      <c r="AJ35" s="249"/>
      <c r="AK35" s="243">
        <f>(COUNTA(H35:Y35)*2)</f>
        <v>16</v>
      </c>
      <c r="AL35" s="228">
        <v>22</v>
      </c>
      <c r="AM35" s="255">
        <f t="shared" si="22"/>
        <v>38</v>
      </c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</row>
    <row r="36" spans="1:128" s="231" customFormat="1" ht="16.5" customHeight="1" thickBot="1" x14ac:dyDescent="0.4">
      <c r="A36" s="304">
        <v>2495</v>
      </c>
      <c r="B36" s="120" t="s">
        <v>12</v>
      </c>
      <c r="C36" s="345" t="s">
        <v>45</v>
      </c>
      <c r="D36" s="476">
        <v>495</v>
      </c>
      <c r="E36" s="621" t="s">
        <v>99</v>
      </c>
      <c r="F36" s="203"/>
      <c r="G36" s="622"/>
      <c r="H36" s="597"/>
      <c r="I36" s="193"/>
      <c r="J36" s="193"/>
      <c r="K36" s="596"/>
      <c r="L36" s="169"/>
      <c r="M36" s="214"/>
      <c r="N36" s="214" t="s">
        <v>46</v>
      </c>
      <c r="O36" s="214"/>
      <c r="P36" s="555"/>
      <c r="Q36" s="597"/>
      <c r="R36" s="193"/>
      <c r="S36" s="487"/>
      <c r="T36" s="596"/>
      <c r="U36" s="597"/>
      <c r="V36" s="193"/>
      <c r="W36" s="193"/>
      <c r="X36" s="598" t="s">
        <v>46</v>
      </c>
      <c r="Y36" s="169"/>
      <c r="Z36" s="559" t="s">
        <v>210</v>
      </c>
      <c r="AA36" s="559" t="s">
        <v>174</v>
      </c>
      <c r="AB36" s="269"/>
      <c r="AC36" s="324"/>
      <c r="AD36" s="620"/>
      <c r="AE36" s="368"/>
      <c r="AF36" s="368"/>
      <c r="AG36" s="324"/>
      <c r="AH36" s="252"/>
      <c r="AI36" s="204"/>
      <c r="AJ36" s="249"/>
      <c r="AK36" s="244"/>
      <c r="AL36" s="501"/>
      <c r="AM36" s="293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</row>
    <row r="37" spans="1:128" s="629" customFormat="1" ht="31.5" customHeight="1" x14ac:dyDescent="0.25">
      <c r="A37" s="288">
        <v>3495</v>
      </c>
      <c r="B37" s="128" t="s">
        <v>59</v>
      </c>
      <c r="C37" s="623" t="s">
        <v>60</v>
      </c>
      <c r="D37" s="383">
        <v>495</v>
      </c>
      <c r="E37" s="467" t="s">
        <v>98</v>
      </c>
      <c r="F37" s="197"/>
      <c r="G37" s="200"/>
      <c r="H37" s="591" t="s">
        <v>25</v>
      </c>
      <c r="I37" s="167"/>
      <c r="J37" s="167" t="s">
        <v>26</v>
      </c>
      <c r="K37" s="590"/>
      <c r="L37" s="168" t="s">
        <v>27</v>
      </c>
      <c r="M37" s="97"/>
      <c r="N37" s="97" t="s">
        <v>28</v>
      </c>
      <c r="O37" s="97"/>
      <c r="P37" s="509" t="s">
        <v>29</v>
      </c>
      <c r="Q37" s="591"/>
      <c r="R37" s="167" t="s">
        <v>30</v>
      </c>
      <c r="S37" s="484"/>
      <c r="T37" s="590" t="s">
        <v>31</v>
      </c>
      <c r="U37" s="591"/>
      <c r="V37" s="167" t="s">
        <v>32</v>
      </c>
      <c r="W37" s="167"/>
      <c r="X37" s="375"/>
      <c r="Y37" s="168"/>
      <c r="Z37" s="223" t="s">
        <v>210</v>
      </c>
      <c r="AA37" s="223" t="s">
        <v>174</v>
      </c>
      <c r="AB37" s="266"/>
      <c r="AC37" s="321"/>
      <c r="AD37" s="600"/>
      <c r="AE37" s="279"/>
      <c r="AF37" s="279"/>
      <c r="AG37" s="321"/>
      <c r="AH37" s="250"/>
      <c r="AI37" s="194"/>
      <c r="AJ37" s="237"/>
      <c r="AK37" s="242">
        <f>(COUNTA(H37:X37)*3)</f>
        <v>24</v>
      </c>
      <c r="AL37" s="248">
        <v>24</v>
      </c>
      <c r="AM37" s="636">
        <f t="shared" si="22"/>
        <v>48</v>
      </c>
      <c r="AN37" s="628"/>
      <c r="AO37" s="628"/>
      <c r="AP37" s="628"/>
      <c r="AQ37" s="628"/>
      <c r="AR37" s="628"/>
      <c r="AS37" s="628"/>
      <c r="AT37" s="628"/>
      <c r="AU37" s="628"/>
      <c r="AV37" s="628"/>
      <c r="AW37" s="628"/>
      <c r="AX37" s="628"/>
      <c r="AY37" s="628"/>
      <c r="AZ37" s="628"/>
      <c r="BA37" s="628"/>
      <c r="BB37" s="628"/>
      <c r="BC37" s="628"/>
      <c r="BD37" s="628"/>
      <c r="BE37" s="628"/>
      <c r="BF37" s="628"/>
      <c r="BG37" s="628"/>
      <c r="BH37" s="628"/>
      <c r="BI37" s="628"/>
      <c r="BJ37" s="628"/>
      <c r="BK37" s="628"/>
      <c r="BL37" s="628"/>
      <c r="BM37" s="628"/>
      <c r="BN37" s="628"/>
      <c r="BO37" s="628"/>
      <c r="BP37" s="628"/>
      <c r="BQ37" s="628"/>
      <c r="BR37" s="628"/>
      <c r="BS37" s="628"/>
      <c r="BT37" s="628"/>
      <c r="BU37" s="628"/>
      <c r="BV37" s="628"/>
      <c r="BW37" s="628"/>
      <c r="BX37" s="628"/>
      <c r="BY37" s="628"/>
      <c r="BZ37" s="628"/>
      <c r="CA37" s="628"/>
      <c r="CB37" s="628"/>
      <c r="CC37" s="628"/>
      <c r="CD37" s="628"/>
      <c r="CE37" s="628"/>
      <c r="CF37" s="628"/>
      <c r="CG37" s="628"/>
      <c r="CH37" s="628"/>
      <c r="CI37" s="628"/>
      <c r="CJ37" s="628"/>
      <c r="CK37" s="628"/>
      <c r="CL37" s="628"/>
      <c r="CM37" s="628"/>
      <c r="CN37" s="628"/>
      <c r="CO37" s="628"/>
      <c r="CP37" s="628"/>
      <c r="CQ37" s="628"/>
      <c r="CR37" s="628"/>
      <c r="CS37" s="628"/>
      <c r="CT37" s="628"/>
      <c r="CU37" s="628"/>
      <c r="CV37" s="628"/>
      <c r="CW37" s="628"/>
      <c r="CX37" s="628"/>
      <c r="CY37" s="628"/>
      <c r="CZ37" s="628"/>
      <c r="DA37" s="628"/>
      <c r="DB37" s="628"/>
      <c r="DC37" s="628"/>
      <c r="DD37" s="628"/>
      <c r="DE37" s="628"/>
      <c r="DF37" s="628"/>
      <c r="DG37" s="628"/>
      <c r="DH37" s="628"/>
      <c r="DI37" s="628"/>
      <c r="DJ37" s="628"/>
      <c r="DK37" s="628"/>
      <c r="DL37" s="628"/>
      <c r="DM37" s="628"/>
      <c r="DN37" s="628"/>
      <c r="DO37" s="628"/>
      <c r="DP37" s="628"/>
      <c r="DQ37" s="628"/>
      <c r="DR37" s="628"/>
      <c r="DS37" s="628"/>
      <c r="DT37" s="628"/>
      <c r="DU37" s="628"/>
      <c r="DV37" s="628"/>
      <c r="DW37" s="628"/>
      <c r="DX37" s="628"/>
    </row>
    <row r="38" spans="1:128" s="629" customFormat="1" ht="31.5" customHeight="1" x14ac:dyDescent="0.25">
      <c r="A38" s="289">
        <v>3495</v>
      </c>
      <c r="B38" s="115" t="s">
        <v>61</v>
      </c>
      <c r="C38" s="581" t="s">
        <v>62</v>
      </c>
      <c r="D38" s="116">
        <v>495</v>
      </c>
      <c r="E38" s="460" t="s">
        <v>107</v>
      </c>
      <c r="F38" s="198"/>
      <c r="G38" s="201"/>
      <c r="H38" s="593" t="s">
        <v>25</v>
      </c>
      <c r="I38" s="140"/>
      <c r="J38" s="140" t="s">
        <v>26</v>
      </c>
      <c r="K38" s="592"/>
      <c r="L38" s="112" t="s">
        <v>27</v>
      </c>
      <c r="M38" s="98"/>
      <c r="N38" s="98" t="s">
        <v>28</v>
      </c>
      <c r="O38" s="98"/>
      <c r="P38" s="99" t="s">
        <v>29</v>
      </c>
      <c r="Q38" s="593"/>
      <c r="R38" s="140" t="s">
        <v>30</v>
      </c>
      <c r="S38" s="485"/>
      <c r="T38" s="592" t="s">
        <v>31</v>
      </c>
      <c r="U38" s="593"/>
      <c r="V38" s="140" t="s">
        <v>32</v>
      </c>
      <c r="W38" s="140"/>
      <c r="X38" s="582"/>
      <c r="Y38" s="112"/>
      <c r="Z38" s="224" t="s">
        <v>210</v>
      </c>
      <c r="AA38" s="224" t="s">
        <v>174</v>
      </c>
      <c r="AB38" s="263"/>
      <c r="AC38" s="322"/>
      <c r="AD38" s="601"/>
      <c r="AE38" s="280"/>
      <c r="AF38" s="280"/>
      <c r="AG38" s="322"/>
      <c r="AH38" s="251"/>
      <c r="AI38" s="96"/>
      <c r="AJ38" s="238"/>
      <c r="AK38" s="243">
        <f>(COUNTA(H38:X38)*3)</f>
        <v>24</v>
      </c>
      <c r="AL38" s="228">
        <v>24</v>
      </c>
      <c r="AM38" s="255">
        <f t="shared" si="22"/>
        <v>48</v>
      </c>
      <c r="AN38" s="630"/>
      <c r="AO38" s="628"/>
      <c r="AP38" s="628"/>
      <c r="AQ38" s="628"/>
      <c r="AR38" s="628"/>
      <c r="AS38" s="628"/>
      <c r="AT38" s="628"/>
      <c r="AU38" s="628"/>
      <c r="AV38" s="628"/>
      <c r="AW38" s="628"/>
      <c r="AX38" s="628"/>
      <c r="AY38" s="628"/>
      <c r="AZ38" s="628"/>
      <c r="BA38" s="628"/>
      <c r="BB38" s="628"/>
      <c r="BC38" s="628"/>
      <c r="BD38" s="628"/>
      <c r="BE38" s="628"/>
      <c r="BF38" s="628"/>
      <c r="BG38" s="628"/>
      <c r="BH38" s="628"/>
      <c r="BI38" s="628"/>
      <c r="BJ38" s="628"/>
      <c r="BK38" s="628"/>
      <c r="BL38" s="628"/>
      <c r="BM38" s="628"/>
      <c r="BN38" s="628"/>
      <c r="BO38" s="628"/>
      <c r="BP38" s="628"/>
      <c r="BQ38" s="628"/>
      <c r="BR38" s="628"/>
      <c r="BS38" s="628"/>
      <c r="BT38" s="628"/>
      <c r="BU38" s="628"/>
      <c r="BV38" s="628"/>
      <c r="BW38" s="628"/>
      <c r="BX38" s="628"/>
      <c r="BY38" s="628"/>
      <c r="BZ38" s="628"/>
      <c r="CA38" s="628"/>
      <c r="CB38" s="628"/>
      <c r="CC38" s="628"/>
      <c r="CD38" s="628"/>
      <c r="CE38" s="628"/>
      <c r="CF38" s="628"/>
      <c r="CG38" s="628"/>
      <c r="CH38" s="628"/>
      <c r="CI38" s="628"/>
      <c r="CJ38" s="628"/>
      <c r="CK38" s="628"/>
      <c r="CL38" s="628"/>
      <c r="CM38" s="628"/>
      <c r="CN38" s="628"/>
      <c r="CO38" s="628"/>
      <c r="CP38" s="628"/>
      <c r="CQ38" s="628"/>
      <c r="CR38" s="628"/>
      <c r="CS38" s="628"/>
      <c r="CT38" s="628"/>
      <c r="CU38" s="628"/>
      <c r="CV38" s="628"/>
      <c r="CW38" s="628"/>
      <c r="CX38" s="628"/>
      <c r="CY38" s="628"/>
      <c r="CZ38" s="628"/>
      <c r="DA38" s="628"/>
      <c r="DB38" s="628"/>
      <c r="DC38" s="628"/>
      <c r="DD38" s="628"/>
      <c r="DE38" s="628"/>
      <c r="DF38" s="628"/>
      <c r="DG38" s="628"/>
      <c r="DH38" s="628"/>
      <c r="DI38" s="628"/>
      <c r="DJ38" s="628"/>
      <c r="DK38" s="628"/>
      <c r="DL38" s="628"/>
      <c r="DM38" s="628"/>
      <c r="DN38" s="628"/>
      <c r="DO38" s="628"/>
      <c r="DP38" s="628"/>
      <c r="DQ38" s="628"/>
      <c r="DR38" s="628"/>
      <c r="DS38" s="628"/>
      <c r="DT38" s="628"/>
      <c r="DU38" s="628"/>
      <c r="DV38" s="628"/>
      <c r="DW38" s="628"/>
      <c r="DX38" s="628"/>
    </row>
    <row r="39" spans="1:128" s="629" customFormat="1" ht="31.5" customHeight="1" x14ac:dyDescent="0.25">
      <c r="A39" s="289">
        <v>3495</v>
      </c>
      <c r="B39" s="287" t="s">
        <v>63</v>
      </c>
      <c r="C39" s="581" t="s">
        <v>64</v>
      </c>
      <c r="D39" s="466">
        <v>495</v>
      </c>
      <c r="E39" s="460" t="s">
        <v>100</v>
      </c>
      <c r="F39" s="392"/>
      <c r="G39" s="201"/>
      <c r="H39" s="593" t="s">
        <v>25</v>
      </c>
      <c r="I39" s="140"/>
      <c r="J39" s="140" t="s">
        <v>26</v>
      </c>
      <c r="K39" s="592"/>
      <c r="L39" s="112" t="s">
        <v>27</v>
      </c>
      <c r="M39" s="98"/>
      <c r="N39" s="98" t="s">
        <v>28</v>
      </c>
      <c r="O39" s="98"/>
      <c r="P39" s="99" t="s">
        <v>29</v>
      </c>
      <c r="Q39" s="593"/>
      <c r="R39" s="140" t="s">
        <v>30</v>
      </c>
      <c r="S39" s="485"/>
      <c r="T39" s="592" t="s">
        <v>31</v>
      </c>
      <c r="U39" s="593"/>
      <c r="V39" s="140" t="s">
        <v>32</v>
      </c>
      <c r="W39" s="140"/>
      <c r="X39" s="582"/>
      <c r="Y39" s="112"/>
      <c r="Z39" s="224" t="s">
        <v>210</v>
      </c>
      <c r="AA39" s="224" t="s">
        <v>174</v>
      </c>
      <c r="AB39" s="263"/>
      <c r="AC39" s="322"/>
      <c r="AD39" s="601"/>
      <c r="AE39" s="280"/>
      <c r="AF39" s="280"/>
      <c r="AG39" s="322"/>
      <c r="AH39" s="389"/>
      <c r="AI39" s="388"/>
      <c r="AJ39" s="390"/>
      <c r="AK39" s="635">
        <f>(COUNTA(H39:X39)*3)</f>
        <v>24</v>
      </c>
      <c r="AL39" s="306">
        <v>24</v>
      </c>
      <c r="AM39" s="637">
        <f t="shared" si="22"/>
        <v>48</v>
      </c>
      <c r="AN39" s="631"/>
      <c r="AO39" s="631"/>
      <c r="AP39" s="631"/>
      <c r="AQ39" s="631"/>
      <c r="AR39" s="631"/>
      <c r="AS39" s="631"/>
      <c r="AT39" s="631"/>
      <c r="AU39" s="631"/>
      <c r="AV39" s="631"/>
      <c r="AW39" s="631"/>
      <c r="AX39" s="631"/>
      <c r="AY39" s="631"/>
      <c r="AZ39" s="631"/>
      <c r="BA39" s="631"/>
      <c r="BB39" s="631"/>
      <c r="BC39" s="631"/>
      <c r="BD39" s="631"/>
      <c r="BE39" s="631"/>
      <c r="BF39" s="631"/>
      <c r="BG39" s="631"/>
      <c r="BH39" s="631"/>
      <c r="BI39" s="631"/>
      <c r="BJ39" s="631"/>
      <c r="BK39" s="631"/>
      <c r="BL39" s="631"/>
      <c r="BM39" s="631"/>
      <c r="BN39" s="631"/>
      <c r="BO39" s="631"/>
      <c r="BP39" s="631"/>
      <c r="BQ39" s="631"/>
      <c r="BR39" s="631"/>
      <c r="BS39" s="631"/>
      <c r="BT39" s="631"/>
      <c r="BU39" s="631"/>
      <c r="BV39" s="631"/>
      <c r="BW39" s="631"/>
      <c r="BX39" s="631"/>
      <c r="BY39" s="631"/>
      <c r="BZ39" s="631"/>
      <c r="CA39" s="631"/>
      <c r="CB39" s="631"/>
      <c r="CC39" s="631"/>
      <c r="CD39" s="631"/>
      <c r="CE39" s="631"/>
      <c r="CF39" s="631"/>
      <c r="CG39" s="631"/>
      <c r="CH39" s="631"/>
      <c r="CI39" s="631"/>
      <c r="CJ39" s="631"/>
      <c r="CK39" s="631"/>
      <c r="CL39" s="631"/>
      <c r="CM39" s="631"/>
      <c r="CN39" s="631"/>
      <c r="CO39" s="631"/>
      <c r="CP39" s="631"/>
      <c r="CQ39" s="631"/>
      <c r="CR39" s="631"/>
      <c r="CS39" s="631"/>
      <c r="CT39" s="631"/>
      <c r="CU39" s="631"/>
      <c r="CV39" s="631"/>
      <c r="CW39" s="631"/>
      <c r="CX39" s="631"/>
      <c r="CY39" s="631"/>
      <c r="CZ39" s="631"/>
      <c r="DA39" s="631"/>
      <c r="DB39" s="631"/>
      <c r="DC39" s="631"/>
      <c r="DD39" s="631"/>
      <c r="DE39" s="631"/>
      <c r="DF39" s="631"/>
      <c r="DG39" s="631"/>
      <c r="DH39" s="631"/>
      <c r="DI39" s="631"/>
      <c r="DJ39" s="631"/>
      <c r="DK39" s="631"/>
      <c r="DL39" s="631"/>
      <c r="DM39" s="631"/>
      <c r="DN39" s="631"/>
      <c r="DO39" s="631"/>
      <c r="DP39" s="631"/>
      <c r="DQ39" s="631"/>
      <c r="DR39" s="631"/>
      <c r="DS39" s="631"/>
      <c r="DT39" s="631"/>
      <c r="DU39" s="631"/>
      <c r="DV39" s="631"/>
      <c r="DW39" s="631"/>
      <c r="DX39" s="631"/>
    </row>
    <row r="40" spans="1:128" s="629" customFormat="1" ht="30.75" customHeight="1" x14ac:dyDescent="0.25">
      <c r="A40" s="289">
        <v>3495</v>
      </c>
      <c r="B40" s="115" t="s">
        <v>65</v>
      </c>
      <c r="C40" s="581" t="s">
        <v>66</v>
      </c>
      <c r="D40" s="116">
        <v>495</v>
      </c>
      <c r="E40" s="460" t="s">
        <v>98</v>
      </c>
      <c r="F40" s="198"/>
      <c r="G40" s="201"/>
      <c r="H40" s="593"/>
      <c r="I40" s="140" t="s">
        <v>25</v>
      </c>
      <c r="J40" s="140"/>
      <c r="K40" s="592" t="s">
        <v>26</v>
      </c>
      <c r="L40" s="112"/>
      <c r="M40" s="98" t="s">
        <v>27</v>
      </c>
      <c r="N40" s="98"/>
      <c r="O40" s="98" t="s">
        <v>28</v>
      </c>
      <c r="P40" s="99"/>
      <c r="Q40" s="593" t="s">
        <v>29</v>
      </c>
      <c r="R40" s="140"/>
      <c r="S40" s="485"/>
      <c r="T40" s="592"/>
      <c r="U40" s="593" t="s">
        <v>30</v>
      </c>
      <c r="V40" s="140"/>
      <c r="W40" s="140" t="s">
        <v>31</v>
      </c>
      <c r="X40" s="582"/>
      <c r="Y40" s="112" t="s">
        <v>32</v>
      </c>
      <c r="Z40" s="224" t="s">
        <v>210</v>
      </c>
      <c r="AA40" s="224" t="s">
        <v>174</v>
      </c>
      <c r="AB40" s="263"/>
      <c r="AC40" s="322"/>
      <c r="AD40" s="601"/>
      <c r="AE40" s="280"/>
      <c r="AF40" s="280"/>
      <c r="AG40" s="322"/>
      <c r="AH40" s="251"/>
      <c r="AI40" s="96"/>
      <c r="AJ40" s="238"/>
      <c r="AK40" s="243">
        <f>(COUNTA(H40:Y40)*3)</f>
        <v>24</v>
      </c>
      <c r="AL40" s="228">
        <v>24</v>
      </c>
      <c r="AM40" s="255">
        <f t="shared" si="22"/>
        <v>48</v>
      </c>
      <c r="AN40" s="631"/>
      <c r="AO40" s="631"/>
      <c r="AP40" s="631"/>
      <c r="AQ40" s="631"/>
      <c r="AR40" s="631"/>
      <c r="AS40" s="631"/>
      <c r="AT40" s="631"/>
      <c r="AU40" s="631"/>
      <c r="AV40" s="631"/>
      <c r="AW40" s="631"/>
      <c r="AX40" s="631"/>
      <c r="AY40" s="631"/>
      <c r="AZ40" s="631"/>
      <c r="BA40" s="631"/>
      <c r="BB40" s="631"/>
      <c r="BC40" s="631"/>
      <c r="BD40" s="631"/>
      <c r="BE40" s="631"/>
      <c r="BF40" s="631"/>
      <c r="BG40" s="631"/>
      <c r="BH40" s="631"/>
      <c r="BI40" s="631"/>
      <c r="BJ40" s="631"/>
      <c r="BK40" s="631"/>
      <c r="BL40" s="631"/>
      <c r="BM40" s="631"/>
      <c r="BN40" s="631"/>
      <c r="BO40" s="631"/>
      <c r="BP40" s="631"/>
      <c r="BQ40" s="631"/>
      <c r="BR40" s="631"/>
      <c r="BS40" s="631"/>
      <c r="BT40" s="631"/>
      <c r="BU40" s="631"/>
      <c r="BV40" s="631"/>
      <c r="BW40" s="631"/>
      <c r="BX40" s="631"/>
      <c r="BY40" s="631"/>
      <c r="BZ40" s="631"/>
      <c r="CA40" s="631"/>
      <c r="CB40" s="631"/>
      <c r="CC40" s="631"/>
      <c r="CD40" s="631"/>
      <c r="CE40" s="631"/>
      <c r="CF40" s="631"/>
      <c r="CG40" s="631"/>
      <c r="CH40" s="631"/>
      <c r="CI40" s="631"/>
      <c r="CJ40" s="631"/>
      <c r="CK40" s="631"/>
      <c r="CL40" s="631"/>
      <c r="CM40" s="631"/>
      <c r="CN40" s="631"/>
      <c r="CO40" s="631"/>
      <c r="CP40" s="631"/>
      <c r="CQ40" s="631"/>
      <c r="CR40" s="631"/>
      <c r="CS40" s="631"/>
      <c r="CT40" s="631"/>
      <c r="CU40" s="631"/>
      <c r="CV40" s="631"/>
      <c r="CW40" s="631"/>
      <c r="CX40" s="631"/>
      <c r="CY40" s="631"/>
      <c r="CZ40" s="631"/>
      <c r="DA40" s="631"/>
      <c r="DB40" s="631"/>
      <c r="DC40" s="631"/>
      <c r="DD40" s="631"/>
      <c r="DE40" s="631"/>
      <c r="DF40" s="631"/>
      <c r="DG40" s="631"/>
      <c r="DH40" s="631"/>
      <c r="DI40" s="631"/>
      <c r="DJ40" s="631"/>
      <c r="DK40" s="631"/>
      <c r="DL40" s="631"/>
      <c r="DM40" s="631"/>
      <c r="DN40" s="631"/>
      <c r="DO40" s="631"/>
      <c r="DP40" s="631"/>
      <c r="DQ40" s="631"/>
      <c r="DR40" s="631"/>
      <c r="DS40" s="631"/>
      <c r="DT40" s="631"/>
      <c r="DU40" s="631"/>
      <c r="DV40" s="631"/>
      <c r="DW40" s="631"/>
      <c r="DX40" s="631"/>
    </row>
    <row r="41" spans="1:128" s="629" customFormat="1" ht="15.75" customHeight="1" x14ac:dyDescent="0.25">
      <c r="A41" s="289">
        <v>3495</v>
      </c>
      <c r="B41" s="115" t="s">
        <v>67</v>
      </c>
      <c r="C41" s="581" t="s">
        <v>68</v>
      </c>
      <c r="D41" s="116">
        <v>495</v>
      </c>
      <c r="E41" s="460" t="s">
        <v>99</v>
      </c>
      <c r="F41" s="198"/>
      <c r="G41" s="201"/>
      <c r="H41" s="593"/>
      <c r="I41" s="140" t="s">
        <v>25</v>
      </c>
      <c r="J41" s="140"/>
      <c r="K41" s="592" t="s">
        <v>26</v>
      </c>
      <c r="L41" s="112"/>
      <c r="M41" s="98" t="s">
        <v>27</v>
      </c>
      <c r="N41" s="98"/>
      <c r="O41" s="98" t="s">
        <v>28</v>
      </c>
      <c r="P41" s="99"/>
      <c r="Q41" s="593" t="s">
        <v>29</v>
      </c>
      <c r="R41" s="140"/>
      <c r="S41" s="485"/>
      <c r="T41" s="592"/>
      <c r="U41" s="593" t="s">
        <v>30</v>
      </c>
      <c r="V41" s="140"/>
      <c r="W41" s="140" t="s">
        <v>31</v>
      </c>
      <c r="X41" s="582"/>
      <c r="Y41" s="112" t="s">
        <v>32</v>
      </c>
      <c r="Z41" s="224" t="s">
        <v>210</v>
      </c>
      <c r="AA41" s="224" t="s">
        <v>174</v>
      </c>
      <c r="AB41" s="263"/>
      <c r="AC41" s="322"/>
      <c r="AD41" s="601"/>
      <c r="AE41" s="280"/>
      <c r="AF41" s="280"/>
      <c r="AG41" s="322"/>
      <c r="AH41" s="251"/>
      <c r="AI41" s="96"/>
      <c r="AJ41" s="238"/>
      <c r="AK41" s="370">
        <f>(COUNTA(H41:Y41)*3)</f>
        <v>24</v>
      </c>
      <c r="AL41" s="228">
        <v>24</v>
      </c>
      <c r="AM41" s="255">
        <f t="shared" si="22"/>
        <v>48</v>
      </c>
      <c r="AN41" s="631"/>
      <c r="AO41" s="631"/>
      <c r="AP41" s="631"/>
      <c r="AQ41" s="631"/>
      <c r="AR41" s="631"/>
      <c r="AS41" s="631"/>
      <c r="AT41" s="631"/>
      <c r="AU41" s="631"/>
      <c r="AV41" s="631"/>
      <c r="AW41" s="631"/>
      <c r="AX41" s="631"/>
      <c r="AY41" s="631"/>
      <c r="AZ41" s="631"/>
      <c r="BA41" s="631"/>
      <c r="BB41" s="631"/>
      <c r="BC41" s="631"/>
      <c r="BD41" s="631"/>
      <c r="BE41" s="631"/>
      <c r="BF41" s="631"/>
      <c r="BG41" s="631"/>
      <c r="BH41" s="631"/>
      <c r="BI41" s="631"/>
      <c r="BJ41" s="631"/>
      <c r="BK41" s="631"/>
      <c r="BL41" s="631"/>
      <c r="BM41" s="631"/>
      <c r="BN41" s="631"/>
      <c r="BO41" s="631"/>
      <c r="BP41" s="631"/>
      <c r="BQ41" s="631"/>
      <c r="BR41" s="631"/>
      <c r="BS41" s="631"/>
      <c r="BT41" s="631"/>
      <c r="BU41" s="631"/>
      <c r="BV41" s="631"/>
      <c r="BW41" s="631"/>
      <c r="BX41" s="631"/>
      <c r="BY41" s="631"/>
      <c r="BZ41" s="631"/>
      <c r="CA41" s="631"/>
      <c r="CB41" s="631"/>
      <c r="CC41" s="631"/>
      <c r="CD41" s="631"/>
      <c r="CE41" s="631"/>
      <c r="CF41" s="631"/>
      <c r="CG41" s="631"/>
      <c r="CH41" s="631"/>
      <c r="CI41" s="631"/>
      <c r="CJ41" s="631"/>
      <c r="CK41" s="631"/>
      <c r="CL41" s="631"/>
      <c r="CM41" s="631"/>
      <c r="CN41" s="631"/>
      <c r="CO41" s="631"/>
      <c r="CP41" s="631"/>
      <c r="CQ41" s="631"/>
      <c r="CR41" s="631"/>
      <c r="CS41" s="631"/>
      <c r="CT41" s="631"/>
      <c r="CU41" s="631"/>
      <c r="CV41" s="631"/>
      <c r="CW41" s="631"/>
      <c r="CX41" s="631"/>
      <c r="CY41" s="631"/>
      <c r="CZ41" s="631"/>
      <c r="DA41" s="631"/>
      <c r="DB41" s="631"/>
      <c r="DC41" s="631"/>
      <c r="DD41" s="631"/>
      <c r="DE41" s="631"/>
      <c r="DF41" s="631"/>
      <c r="DG41" s="631"/>
      <c r="DH41" s="631"/>
      <c r="DI41" s="631"/>
      <c r="DJ41" s="631"/>
      <c r="DK41" s="631"/>
      <c r="DL41" s="631"/>
      <c r="DM41" s="631"/>
      <c r="DN41" s="631"/>
      <c r="DO41" s="631"/>
      <c r="DP41" s="631"/>
      <c r="DQ41" s="631"/>
      <c r="DR41" s="631"/>
      <c r="DS41" s="631"/>
      <c r="DT41" s="631"/>
      <c r="DU41" s="631"/>
      <c r="DV41" s="631"/>
      <c r="DW41" s="631"/>
      <c r="DX41" s="631"/>
    </row>
    <row r="42" spans="1:128" s="629" customFormat="1" ht="16.5" customHeight="1" thickBot="1" x14ac:dyDescent="0.3">
      <c r="A42" s="290">
        <v>3495</v>
      </c>
      <c r="B42" s="624" t="s">
        <v>69</v>
      </c>
      <c r="C42" s="625" t="s">
        <v>70</v>
      </c>
      <c r="D42" s="626">
        <v>495</v>
      </c>
      <c r="E42" s="627" t="s">
        <v>106</v>
      </c>
      <c r="F42" s="199"/>
      <c r="G42" s="202"/>
      <c r="H42" s="588"/>
      <c r="I42" s="196" t="s">
        <v>25</v>
      </c>
      <c r="J42" s="196"/>
      <c r="K42" s="589" t="s">
        <v>26</v>
      </c>
      <c r="L42" s="189"/>
      <c r="M42" s="100" t="s">
        <v>27</v>
      </c>
      <c r="N42" s="100"/>
      <c r="O42" s="100" t="s">
        <v>28</v>
      </c>
      <c r="P42" s="511"/>
      <c r="Q42" s="588" t="s">
        <v>29</v>
      </c>
      <c r="R42" s="196"/>
      <c r="S42" s="491"/>
      <c r="T42" s="589"/>
      <c r="U42" s="588" t="s">
        <v>30</v>
      </c>
      <c r="V42" s="196"/>
      <c r="W42" s="196" t="s">
        <v>31</v>
      </c>
      <c r="X42" s="599"/>
      <c r="Y42" s="189" t="s">
        <v>32</v>
      </c>
      <c r="Z42" s="517" t="s">
        <v>210</v>
      </c>
      <c r="AA42" s="517" t="s">
        <v>174</v>
      </c>
      <c r="AB42" s="264"/>
      <c r="AC42" s="323"/>
      <c r="AD42" s="602"/>
      <c r="AE42" s="281"/>
      <c r="AF42" s="281"/>
      <c r="AG42" s="323"/>
      <c r="AH42" s="366"/>
      <c r="AI42" s="195"/>
      <c r="AJ42" s="619"/>
      <c r="AK42" s="244">
        <f>(COUNTA(H42:Y42)*2)</f>
        <v>16</v>
      </c>
      <c r="AL42" s="229">
        <v>22</v>
      </c>
      <c r="AM42" s="638">
        <f t="shared" si="22"/>
        <v>38</v>
      </c>
      <c r="AN42" s="631"/>
      <c r="AO42" s="631"/>
      <c r="AP42" s="631"/>
      <c r="AQ42" s="631"/>
      <c r="AR42" s="631"/>
      <c r="AS42" s="631"/>
      <c r="AT42" s="631"/>
      <c r="AU42" s="631"/>
      <c r="AV42" s="631"/>
      <c r="AW42" s="631"/>
      <c r="AX42" s="631"/>
      <c r="AY42" s="631"/>
      <c r="AZ42" s="631"/>
      <c r="BA42" s="631"/>
      <c r="BB42" s="631"/>
      <c r="BC42" s="631"/>
      <c r="BD42" s="631"/>
      <c r="BE42" s="631"/>
      <c r="BF42" s="631"/>
      <c r="BG42" s="631"/>
      <c r="BH42" s="631"/>
      <c r="BI42" s="631"/>
      <c r="BJ42" s="631"/>
      <c r="BK42" s="631"/>
      <c r="BL42" s="631"/>
      <c r="BM42" s="631"/>
      <c r="BN42" s="631"/>
      <c r="BO42" s="631"/>
      <c r="BP42" s="631"/>
      <c r="BQ42" s="631"/>
      <c r="BR42" s="631"/>
      <c r="BS42" s="631"/>
      <c r="BT42" s="631"/>
      <c r="BU42" s="631"/>
      <c r="BV42" s="631"/>
      <c r="BW42" s="631"/>
      <c r="BX42" s="631"/>
      <c r="BY42" s="631"/>
      <c r="BZ42" s="631"/>
      <c r="CA42" s="631"/>
      <c r="CB42" s="631"/>
      <c r="CC42" s="631"/>
      <c r="CD42" s="631"/>
      <c r="CE42" s="631"/>
      <c r="CF42" s="631"/>
      <c r="CG42" s="631"/>
      <c r="CH42" s="631"/>
      <c r="CI42" s="631"/>
      <c r="CJ42" s="631"/>
      <c r="CK42" s="631"/>
      <c r="CL42" s="631"/>
      <c r="CM42" s="631"/>
      <c r="CN42" s="631"/>
      <c r="CO42" s="631"/>
      <c r="CP42" s="631"/>
      <c r="CQ42" s="631"/>
      <c r="CR42" s="631"/>
      <c r="CS42" s="631"/>
      <c r="CT42" s="631"/>
      <c r="CU42" s="631"/>
      <c r="CV42" s="631"/>
      <c r="CW42" s="631"/>
      <c r="CX42" s="631"/>
      <c r="CY42" s="631"/>
      <c r="CZ42" s="631"/>
      <c r="DA42" s="631"/>
      <c r="DB42" s="631"/>
      <c r="DC42" s="631"/>
      <c r="DD42" s="631"/>
      <c r="DE42" s="631"/>
      <c r="DF42" s="631"/>
      <c r="DG42" s="631"/>
      <c r="DH42" s="631"/>
      <c r="DI42" s="631"/>
      <c r="DJ42" s="631"/>
      <c r="DK42" s="631"/>
      <c r="DL42" s="631"/>
      <c r="DM42" s="631"/>
      <c r="DN42" s="631"/>
      <c r="DO42" s="631"/>
      <c r="DP42" s="631"/>
      <c r="DQ42" s="631"/>
      <c r="DR42" s="631"/>
      <c r="DS42" s="631"/>
      <c r="DT42" s="631"/>
      <c r="DU42" s="631"/>
      <c r="DV42" s="631"/>
      <c r="DW42" s="631"/>
      <c r="DX42" s="631"/>
    </row>
    <row r="43" spans="1:128" ht="15.75" customHeight="1" x14ac:dyDescent="0.35">
      <c r="A43" s="288">
        <v>4495</v>
      </c>
      <c r="B43" s="128" t="s">
        <v>79</v>
      </c>
      <c r="C43" s="623" t="s">
        <v>80</v>
      </c>
      <c r="D43" s="383">
        <v>495</v>
      </c>
      <c r="E43" s="467" t="s">
        <v>98</v>
      </c>
      <c r="F43" s="197"/>
      <c r="G43" s="200"/>
      <c r="H43" s="591" t="s">
        <v>25</v>
      </c>
      <c r="I43" s="167"/>
      <c r="J43" s="167" t="s">
        <v>26</v>
      </c>
      <c r="K43" s="590"/>
      <c r="L43" s="168" t="s">
        <v>27</v>
      </c>
      <c r="M43" s="97"/>
      <c r="N43" s="97" t="s">
        <v>28</v>
      </c>
      <c r="O43" s="97"/>
      <c r="P43" s="509" t="s">
        <v>29</v>
      </c>
      <c r="Q43" s="591"/>
      <c r="R43" s="167" t="s">
        <v>30</v>
      </c>
      <c r="S43" s="484"/>
      <c r="T43" s="590" t="s">
        <v>31</v>
      </c>
      <c r="U43" s="591"/>
      <c r="V43" s="167" t="s">
        <v>32</v>
      </c>
      <c r="W43" s="167"/>
      <c r="X43" s="375"/>
      <c r="Y43" s="168"/>
      <c r="Z43" s="223" t="s">
        <v>210</v>
      </c>
      <c r="AA43" s="223" t="s">
        <v>174</v>
      </c>
      <c r="AB43" s="266"/>
      <c r="AC43" s="321"/>
      <c r="AD43" s="600"/>
      <c r="AE43" s="279"/>
      <c r="AF43" s="279"/>
      <c r="AG43" s="321"/>
      <c r="AH43" s="250"/>
      <c r="AI43" s="194"/>
      <c r="AJ43" s="237"/>
      <c r="AK43" s="242">
        <f>(COUNTA(H43:X43)*3)</f>
        <v>24</v>
      </c>
      <c r="AL43" s="248">
        <v>24</v>
      </c>
      <c r="AM43" s="636">
        <f t="shared" si="22"/>
        <v>48</v>
      </c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ht="15.75" customHeight="1" x14ac:dyDescent="0.35">
      <c r="A44" s="289">
        <v>4495</v>
      </c>
      <c r="B44" s="115" t="s">
        <v>71</v>
      </c>
      <c r="C44" s="581" t="s">
        <v>72</v>
      </c>
      <c r="D44" s="116">
        <v>495</v>
      </c>
      <c r="E44" s="460" t="s">
        <v>99</v>
      </c>
      <c r="F44" s="198"/>
      <c r="G44" s="201"/>
      <c r="H44" s="593" t="s">
        <v>25</v>
      </c>
      <c r="I44" s="140"/>
      <c r="J44" s="140" t="s">
        <v>26</v>
      </c>
      <c r="K44" s="592"/>
      <c r="L44" s="112" t="s">
        <v>27</v>
      </c>
      <c r="M44" s="98"/>
      <c r="N44" s="98" t="s">
        <v>28</v>
      </c>
      <c r="O44" s="98"/>
      <c r="P44" s="99" t="s">
        <v>29</v>
      </c>
      <c r="Q44" s="593"/>
      <c r="R44" s="140" t="s">
        <v>30</v>
      </c>
      <c r="S44" s="485"/>
      <c r="T44" s="592" t="s">
        <v>31</v>
      </c>
      <c r="U44" s="593"/>
      <c r="V44" s="140" t="s">
        <v>32</v>
      </c>
      <c r="W44" s="140"/>
      <c r="X44" s="582"/>
      <c r="Y44" s="112"/>
      <c r="Z44" s="224" t="s">
        <v>210</v>
      </c>
      <c r="AA44" s="224" t="s">
        <v>174</v>
      </c>
      <c r="AB44" s="263"/>
      <c r="AC44" s="322"/>
      <c r="AD44" s="601"/>
      <c r="AE44" s="280"/>
      <c r="AF44" s="280"/>
      <c r="AG44" s="322"/>
      <c r="AH44" s="251"/>
      <c r="AI44" s="96"/>
      <c r="AJ44" s="238"/>
      <c r="AK44" s="243">
        <f>(COUNTA(H44:X44)*3)</f>
        <v>24</v>
      </c>
      <c r="AL44" s="228">
        <v>24</v>
      </c>
      <c r="AM44" s="255">
        <f t="shared" si="22"/>
        <v>48</v>
      </c>
      <c r="AN44" s="1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ht="15.75" customHeight="1" x14ac:dyDescent="0.35">
      <c r="A45" s="289">
        <v>4495</v>
      </c>
      <c r="B45" s="287" t="s">
        <v>81</v>
      </c>
      <c r="C45" s="581" t="s">
        <v>82</v>
      </c>
      <c r="D45" s="466">
        <v>495</v>
      </c>
      <c r="E45" s="460" t="s">
        <v>106</v>
      </c>
      <c r="F45" s="392"/>
      <c r="G45" s="201"/>
      <c r="H45" s="593" t="s">
        <v>25</v>
      </c>
      <c r="I45" s="140"/>
      <c r="J45" s="140" t="s">
        <v>26</v>
      </c>
      <c r="K45" s="592"/>
      <c r="L45" s="112" t="s">
        <v>27</v>
      </c>
      <c r="M45" s="98"/>
      <c r="N45" s="98" t="s">
        <v>28</v>
      </c>
      <c r="O45" s="98"/>
      <c r="P45" s="99" t="s">
        <v>29</v>
      </c>
      <c r="Q45" s="593"/>
      <c r="R45" s="140" t="s">
        <v>30</v>
      </c>
      <c r="S45" s="485"/>
      <c r="T45" s="592" t="s">
        <v>31</v>
      </c>
      <c r="U45" s="593"/>
      <c r="V45" s="140" t="s">
        <v>32</v>
      </c>
      <c r="W45" s="140"/>
      <c r="X45" s="582"/>
      <c r="Y45" s="112"/>
      <c r="Z45" s="224" t="s">
        <v>210</v>
      </c>
      <c r="AA45" s="224" t="s">
        <v>174</v>
      </c>
      <c r="AB45" s="263"/>
      <c r="AC45" s="322"/>
      <c r="AD45" s="601"/>
      <c r="AE45" s="280"/>
      <c r="AF45" s="280"/>
      <c r="AG45" s="322"/>
      <c r="AH45" s="389"/>
      <c r="AI45" s="388"/>
      <c r="AJ45" s="390"/>
      <c r="AK45" s="635">
        <f>(COUNTA(H45:Y45)*2)</f>
        <v>16</v>
      </c>
      <c r="AL45" s="306">
        <v>22</v>
      </c>
      <c r="AM45" s="637">
        <f>SUM(AK45:AL45)</f>
        <v>38</v>
      </c>
      <c r="AN45" s="1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ht="15.75" customHeight="1" x14ac:dyDescent="0.35">
      <c r="A46" s="289">
        <v>4495</v>
      </c>
      <c r="B46" s="115" t="s">
        <v>73</v>
      </c>
      <c r="C46" s="581" t="s">
        <v>74</v>
      </c>
      <c r="D46" s="116">
        <v>495</v>
      </c>
      <c r="E46" s="460" t="s">
        <v>98</v>
      </c>
      <c r="F46" s="198"/>
      <c r="G46" s="201"/>
      <c r="H46" s="593"/>
      <c r="I46" s="140" t="s">
        <v>25</v>
      </c>
      <c r="J46" s="140"/>
      <c r="K46" s="592" t="s">
        <v>26</v>
      </c>
      <c r="L46" s="112"/>
      <c r="M46" s="98" t="s">
        <v>27</v>
      </c>
      <c r="N46" s="98"/>
      <c r="O46" s="98" t="s">
        <v>28</v>
      </c>
      <c r="P46" s="99"/>
      <c r="Q46" s="593" t="s">
        <v>29</v>
      </c>
      <c r="R46" s="140"/>
      <c r="S46" s="485"/>
      <c r="T46" s="592"/>
      <c r="U46" s="593" t="s">
        <v>30</v>
      </c>
      <c r="V46" s="140"/>
      <c r="W46" s="140" t="s">
        <v>31</v>
      </c>
      <c r="X46" s="582"/>
      <c r="Y46" s="112" t="s">
        <v>32</v>
      </c>
      <c r="Z46" s="224" t="s">
        <v>210</v>
      </c>
      <c r="AA46" s="224" t="s">
        <v>174</v>
      </c>
      <c r="AB46" s="263"/>
      <c r="AC46" s="322"/>
      <c r="AD46" s="601"/>
      <c r="AE46" s="280"/>
      <c r="AF46" s="280"/>
      <c r="AG46" s="322"/>
      <c r="AH46" s="251"/>
      <c r="AI46" s="96"/>
      <c r="AJ46" s="238"/>
      <c r="AK46" s="243">
        <f>(COUNTA(H46:Y46)*3)</f>
        <v>24</v>
      </c>
      <c r="AL46" s="228">
        <v>24</v>
      </c>
      <c r="AM46" s="255">
        <f t="shared" si="22"/>
        <v>48</v>
      </c>
      <c r="AN46" s="1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ht="30" customHeight="1" x14ac:dyDescent="0.35">
      <c r="A47" s="289">
        <v>4495</v>
      </c>
      <c r="B47" s="115" t="s">
        <v>77</v>
      </c>
      <c r="C47" s="581" t="s">
        <v>78</v>
      </c>
      <c r="D47" s="116">
        <v>495</v>
      </c>
      <c r="E47" s="460" t="s">
        <v>99</v>
      </c>
      <c r="F47" s="198"/>
      <c r="G47" s="201"/>
      <c r="H47" s="593"/>
      <c r="I47" s="140" t="s">
        <v>25</v>
      </c>
      <c r="J47" s="140"/>
      <c r="K47" s="592" t="s">
        <v>26</v>
      </c>
      <c r="L47" s="112"/>
      <c r="M47" s="98" t="s">
        <v>27</v>
      </c>
      <c r="N47" s="98"/>
      <c r="O47" s="98" t="s">
        <v>28</v>
      </c>
      <c r="P47" s="99"/>
      <c r="Q47" s="593" t="s">
        <v>29</v>
      </c>
      <c r="R47" s="140"/>
      <c r="S47" s="485"/>
      <c r="T47" s="592"/>
      <c r="U47" s="593" t="s">
        <v>30</v>
      </c>
      <c r="V47" s="140"/>
      <c r="W47" s="140" t="s">
        <v>31</v>
      </c>
      <c r="X47" s="582"/>
      <c r="Y47" s="112" t="s">
        <v>32</v>
      </c>
      <c r="Z47" s="224" t="s">
        <v>210</v>
      </c>
      <c r="AA47" s="224" t="s">
        <v>174</v>
      </c>
      <c r="AB47" s="263"/>
      <c r="AC47" s="322"/>
      <c r="AD47" s="601"/>
      <c r="AE47" s="280"/>
      <c r="AF47" s="280"/>
      <c r="AG47" s="322"/>
      <c r="AH47" s="251"/>
      <c r="AI47" s="96"/>
      <c r="AJ47" s="238"/>
      <c r="AK47" s="370">
        <f>(COUNTA(H47:Y47)*3)</f>
        <v>24</v>
      </c>
      <c r="AL47" s="228">
        <v>24</v>
      </c>
      <c r="AM47" s="255">
        <f t="shared" si="22"/>
        <v>48</v>
      </c>
      <c r="AN47" s="1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ht="33.75" customHeight="1" thickBot="1" x14ac:dyDescent="0.4">
      <c r="A48" s="290">
        <v>4495</v>
      </c>
      <c r="B48" s="624" t="s">
        <v>75</v>
      </c>
      <c r="C48" s="625" t="s">
        <v>76</v>
      </c>
      <c r="D48" s="626">
        <v>495</v>
      </c>
      <c r="E48" s="627" t="s">
        <v>100</v>
      </c>
      <c r="F48" s="199"/>
      <c r="G48" s="202"/>
      <c r="H48" s="588"/>
      <c r="I48" s="196" t="s">
        <v>25</v>
      </c>
      <c r="J48" s="196"/>
      <c r="K48" s="589" t="s">
        <v>26</v>
      </c>
      <c r="L48" s="189"/>
      <c r="M48" s="100" t="s">
        <v>27</v>
      </c>
      <c r="N48" s="100"/>
      <c r="O48" s="100" t="s">
        <v>28</v>
      </c>
      <c r="P48" s="511"/>
      <c r="Q48" s="588" t="s">
        <v>29</v>
      </c>
      <c r="R48" s="196"/>
      <c r="S48" s="491"/>
      <c r="T48" s="589"/>
      <c r="U48" s="588" t="s">
        <v>30</v>
      </c>
      <c r="V48" s="196"/>
      <c r="W48" s="196" t="s">
        <v>31</v>
      </c>
      <c r="X48" s="599"/>
      <c r="Y48" s="189" t="s">
        <v>32</v>
      </c>
      <c r="Z48" s="517" t="s">
        <v>210</v>
      </c>
      <c r="AA48" s="517" t="s">
        <v>174</v>
      </c>
      <c r="AB48" s="264"/>
      <c r="AC48" s="323"/>
      <c r="AD48" s="602"/>
      <c r="AE48" s="281"/>
      <c r="AF48" s="281"/>
      <c r="AG48" s="323"/>
      <c r="AH48" s="366"/>
      <c r="AI48" s="195"/>
      <c r="AJ48" s="619"/>
      <c r="AK48" s="244">
        <f>(COUNTA(H48:Y48)*3)</f>
        <v>24</v>
      </c>
      <c r="AL48" s="229">
        <v>24</v>
      </c>
      <c r="AM48" s="638">
        <f t="shared" si="22"/>
        <v>48</v>
      </c>
      <c r="AN48" s="1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387" customFormat="1" ht="31.5" customHeight="1" x14ac:dyDescent="0.35">
      <c r="A49" s="288">
        <v>5495</v>
      </c>
      <c r="B49" s="128" t="s">
        <v>85</v>
      </c>
      <c r="C49" s="632" t="s">
        <v>86</v>
      </c>
      <c r="D49" s="383">
        <v>495</v>
      </c>
      <c r="E49" s="467" t="s">
        <v>98</v>
      </c>
      <c r="F49" s="197"/>
      <c r="G49" s="200"/>
      <c r="H49" s="639" t="s">
        <v>185</v>
      </c>
      <c r="I49" s="167"/>
      <c r="J49" s="641" t="s">
        <v>147</v>
      </c>
      <c r="K49" s="590"/>
      <c r="L49" s="168" t="s">
        <v>26</v>
      </c>
      <c r="M49" s="97"/>
      <c r="N49" s="643" t="s">
        <v>147</v>
      </c>
      <c r="O49" s="97"/>
      <c r="P49" s="509" t="s">
        <v>27</v>
      </c>
      <c r="Q49" s="591"/>
      <c r="R49" s="167" t="s">
        <v>28</v>
      </c>
      <c r="S49" s="484"/>
      <c r="T49" s="590" t="s">
        <v>29</v>
      </c>
      <c r="U49" s="591"/>
      <c r="V49" s="167" t="s">
        <v>30</v>
      </c>
      <c r="W49" s="167"/>
      <c r="X49" s="375" t="s">
        <v>31</v>
      </c>
      <c r="Y49" s="168"/>
      <c r="Z49" s="97" t="s">
        <v>32</v>
      </c>
      <c r="AA49" s="223" t="s">
        <v>174</v>
      </c>
      <c r="AB49" s="266"/>
      <c r="AC49" s="321"/>
      <c r="AD49" s="600"/>
      <c r="AE49" s="279"/>
      <c r="AF49" s="279"/>
      <c r="AG49" s="321"/>
      <c r="AH49" s="250"/>
      <c r="AI49" s="194"/>
      <c r="AJ49" s="237"/>
      <c r="AK49" s="242">
        <f>(COUNTA(H49:W49)*3)</f>
        <v>24</v>
      </c>
      <c r="AL49" s="248">
        <v>24</v>
      </c>
      <c r="AM49" s="636">
        <f t="shared" si="22"/>
        <v>48</v>
      </c>
      <c r="AN49" s="308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1"/>
      <c r="BI49" s="391"/>
      <c r="BJ49" s="391"/>
      <c r="BK49" s="391"/>
      <c r="BL49" s="391"/>
      <c r="BM49" s="391"/>
      <c r="BN49" s="391"/>
      <c r="BO49" s="391"/>
      <c r="BP49" s="391"/>
      <c r="BQ49" s="391"/>
      <c r="BR49" s="391"/>
      <c r="BS49" s="391"/>
      <c r="BT49" s="391"/>
      <c r="BU49" s="391"/>
      <c r="BV49" s="391"/>
      <c r="BW49" s="391"/>
      <c r="BX49" s="391"/>
      <c r="BY49" s="391"/>
      <c r="BZ49" s="391"/>
      <c r="CA49" s="391"/>
      <c r="CB49" s="391"/>
      <c r="CC49" s="391"/>
      <c r="CD49" s="391"/>
      <c r="CE49" s="391"/>
      <c r="CF49" s="391"/>
      <c r="CG49" s="391"/>
      <c r="CH49" s="391"/>
      <c r="CI49" s="391"/>
      <c r="CJ49" s="391"/>
      <c r="CK49" s="391"/>
      <c r="CL49" s="391"/>
      <c r="CM49" s="391"/>
      <c r="CN49" s="391"/>
      <c r="CO49" s="391"/>
      <c r="CP49" s="391"/>
      <c r="CQ49" s="391"/>
      <c r="CR49" s="391"/>
      <c r="CS49" s="391"/>
      <c r="CT49" s="391"/>
      <c r="CU49" s="391"/>
      <c r="CV49" s="391"/>
      <c r="CW49" s="391"/>
      <c r="CX49" s="391"/>
      <c r="CY49" s="391"/>
      <c r="CZ49" s="391"/>
      <c r="DA49" s="391"/>
      <c r="DB49" s="391"/>
      <c r="DC49" s="391"/>
      <c r="DD49" s="391"/>
      <c r="DE49" s="391"/>
      <c r="DF49" s="391"/>
      <c r="DG49" s="391"/>
      <c r="DH49" s="391"/>
      <c r="DI49" s="391"/>
      <c r="DJ49" s="391"/>
      <c r="DK49" s="391"/>
      <c r="DL49" s="391"/>
      <c r="DM49" s="391"/>
      <c r="DN49" s="391"/>
      <c r="DO49" s="391"/>
      <c r="DP49" s="391"/>
      <c r="DQ49" s="391"/>
      <c r="DR49" s="391"/>
      <c r="DS49" s="391"/>
      <c r="DT49" s="391"/>
      <c r="DU49" s="391"/>
      <c r="DV49" s="391"/>
      <c r="DW49" s="391"/>
      <c r="DX49" s="391"/>
    </row>
    <row r="50" spans="1:128" s="387" customFormat="1" ht="28.5" customHeight="1" x14ac:dyDescent="0.35">
      <c r="A50" s="289">
        <v>5495</v>
      </c>
      <c r="B50" s="115" t="s">
        <v>12</v>
      </c>
      <c r="C50" s="603" t="s">
        <v>146</v>
      </c>
      <c r="D50" s="116"/>
      <c r="E50" s="460" t="s">
        <v>98</v>
      </c>
      <c r="F50" s="198"/>
      <c r="G50" s="201"/>
      <c r="H50" s="640" t="s">
        <v>147</v>
      </c>
      <c r="I50" s="140"/>
      <c r="J50" s="642" t="s">
        <v>147</v>
      </c>
      <c r="K50" s="592"/>
      <c r="L50" s="112"/>
      <c r="M50" s="98"/>
      <c r="N50" s="644" t="s">
        <v>147</v>
      </c>
      <c r="O50" s="98"/>
      <c r="P50" s="99"/>
      <c r="Q50" s="593"/>
      <c r="R50" s="140"/>
      <c r="S50" s="485"/>
      <c r="T50" s="592"/>
      <c r="U50" s="593"/>
      <c r="V50" s="140"/>
      <c r="W50" s="140"/>
      <c r="X50" s="582"/>
      <c r="Y50" s="112"/>
      <c r="Z50" s="224" t="s">
        <v>210</v>
      </c>
      <c r="AA50" s="224" t="s">
        <v>174</v>
      </c>
      <c r="AB50" s="263"/>
      <c r="AC50" s="322"/>
      <c r="AD50" s="601"/>
      <c r="AE50" s="280"/>
      <c r="AF50" s="280"/>
      <c r="AG50" s="322"/>
      <c r="AH50" s="251"/>
      <c r="AI50" s="96"/>
      <c r="AJ50" s="238"/>
      <c r="AK50" s="243"/>
      <c r="AL50" s="228"/>
      <c r="AM50" s="255"/>
      <c r="AN50" s="308"/>
      <c r="AO50" s="391"/>
      <c r="AP50" s="391"/>
      <c r="AQ50" s="391"/>
      <c r="AR50" s="391"/>
      <c r="AS50" s="391"/>
      <c r="AT50" s="391"/>
      <c r="AU50" s="391"/>
      <c r="AV50" s="391"/>
      <c r="AW50" s="391"/>
      <c r="AX50" s="391"/>
      <c r="AY50" s="391"/>
      <c r="AZ50" s="391"/>
      <c r="BA50" s="391"/>
      <c r="BB50" s="391"/>
      <c r="BC50" s="391"/>
      <c r="BD50" s="391"/>
      <c r="BE50" s="391"/>
      <c r="BF50" s="391"/>
      <c r="BG50" s="391"/>
      <c r="BH50" s="391"/>
      <c r="BI50" s="391"/>
      <c r="BJ50" s="391"/>
      <c r="BK50" s="391"/>
      <c r="BL50" s="391"/>
      <c r="BM50" s="391"/>
      <c r="BN50" s="391"/>
      <c r="BO50" s="391"/>
      <c r="BP50" s="391"/>
      <c r="BQ50" s="391"/>
      <c r="BR50" s="391"/>
      <c r="BS50" s="391"/>
      <c r="BT50" s="391"/>
      <c r="BU50" s="391"/>
      <c r="BV50" s="391"/>
      <c r="BW50" s="391"/>
      <c r="BX50" s="391"/>
      <c r="BY50" s="391"/>
      <c r="BZ50" s="391"/>
      <c r="CA50" s="391"/>
      <c r="CB50" s="391"/>
      <c r="CC50" s="391"/>
      <c r="CD50" s="391"/>
      <c r="CE50" s="391"/>
      <c r="CF50" s="391"/>
      <c r="CG50" s="391"/>
      <c r="CH50" s="391"/>
      <c r="CI50" s="391"/>
      <c r="CJ50" s="391"/>
      <c r="CK50" s="391"/>
      <c r="CL50" s="391"/>
      <c r="CM50" s="391"/>
      <c r="CN50" s="391"/>
      <c r="CO50" s="391"/>
      <c r="CP50" s="391"/>
      <c r="CQ50" s="391"/>
      <c r="CR50" s="391"/>
      <c r="CS50" s="391"/>
      <c r="CT50" s="391"/>
      <c r="CU50" s="391"/>
      <c r="CV50" s="391"/>
      <c r="CW50" s="391"/>
      <c r="CX50" s="391"/>
      <c r="CY50" s="391"/>
      <c r="CZ50" s="391"/>
      <c r="DA50" s="391"/>
      <c r="DB50" s="391"/>
      <c r="DC50" s="391"/>
      <c r="DD50" s="391"/>
      <c r="DE50" s="391"/>
      <c r="DF50" s="391"/>
      <c r="DG50" s="391"/>
      <c r="DH50" s="391"/>
      <c r="DI50" s="391"/>
      <c r="DJ50" s="391"/>
      <c r="DK50" s="391"/>
      <c r="DL50" s="391"/>
      <c r="DM50" s="391"/>
      <c r="DN50" s="391"/>
      <c r="DO50" s="391"/>
      <c r="DP50" s="391"/>
      <c r="DQ50" s="391"/>
      <c r="DR50" s="391"/>
      <c r="DS50" s="391"/>
      <c r="DT50" s="391"/>
      <c r="DU50" s="391"/>
      <c r="DV50" s="391"/>
      <c r="DW50" s="391"/>
      <c r="DX50" s="391"/>
    </row>
    <row r="51" spans="1:128" ht="15.75" customHeight="1" x14ac:dyDescent="0.35">
      <c r="A51" s="289">
        <v>5495</v>
      </c>
      <c r="B51" s="287" t="s">
        <v>83</v>
      </c>
      <c r="C51" s="581" t="s">
        <v>84</v>
      </c>
      <c r="D51" s="466">
        <v>495</v>
      </c>
      <c r="E51" s="460" t="s">
        <v>99</v>
      </c>
      <c r="F51" s="392"/>
      <c r="G51" s="201"/>
      <c r="H51" s="593" t="s">
        <v>25</v>
      </c>
      <c r="I51" s="140"/>
      <c r="J51" s="140" t="s">
        <v>26</v>
      </c>
      <c r="K51" s="592"/>
      <c r="L51" s="112" t="s">
        <v>27</v>
      </c>
      <c r="M51" s="98"/>
      <c r="N51" s="98" t="s">
        <v>28</v>
      </c>
      <c r="O51" s="98"/>
      <c r="P51" s="99" t="s">
        <v>29</v>
      </c>
      <c r="Q51" s="593"/>
      <c r="R51" s="140" t="s">
        <v>30</v>
      </c>
      <c r="S51" s="485"/>
      <c r="T51" s="592" t="s">
        <v>31</v>
      </c>
      <c r="U51" s="593"/>
      <c r="V51" s="140" t="s">
        <v>32</v>
      </c>
      <c r="W51" s="140"/>
      <c r="X51" s="582"/>
      <c r="Y51" s="112"/>
      <c r="Z51" s="224" t="s">
        <v>210</v>
      </c>
      <c r="AA51" s="224" t="s">
        <v>174</v>
      </c>
      <c r="AB51" s="263"/>
      <c r="AC51" s="322"/>
      <c r="AD51" s="601"/>
      <c r="AE51" s="280"/>
      <c r="AF51" s="280"/>
      <c r="AG51" s="322"/>
      <c r="AH51" s="389"/>
      <c r="AI51" s="388"/>
      <c r="AJ51" s="390"/>
      <c r="AK51" s="635">
        <f>(COUNTA(H51:X51)*3)</f>
        <v>24</v>
      </c>
      <c r="AL51" s="306">
        <v>24</v>
      </c>
      <c r="AM51" s="637">
        <f t="shared" si="22"/>
        <v>48</v>
      </c>
      <c r="AN51" s="1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387" customFormat="1" ht="31.5" customHeight="1" x14ac:dyDescent="0.35">
      <c r="A52" s="289">
        <v>5495</v>
      </c>
      <c r="B52" s="115" t="s">
        <v>87</v>
      </c>
      <c r="C52" s="603" t="s">
        <v>88</v>
      </c>
      <c r="D52" s="116">
        <v>495</v>
      </c>
      <c r="E52" s="460" t="s">
        <v>100</v>
      </c>
      <c r="F52" s="198"/>
      <c r="G52" s="201"/>
      <c r="H52" s="593" t="s">
        <v>25</v>
      </c>
      <c r="I52" s="140"/>
      <c r="J52" s="140" t="s">
        <v>26</v>
      </c>
      <c r="K52" s="592"/>
      <c r="L52" s="112" t="s">
        <v>27</v>
      </c>
      <c r="M52" s="98"/>
      <c r="N52" s="98" t="s">
        <v>28</v>
      </c>
      <c r="O52" s="98"/>
      <c r="P52" s="99" t="s">
        <v>29</v>
      </c>
      <c r="Q52" s="593"/>
      <c r="R52" s="140" t="s">
        <v>30</v>
      </c>
      <c r="S52" s="485"/>
      <c r="T52" s="592" t="s">
        <v>31</v>
      </c>
      <c r="U52" s="593"/>
      <c r="V52" s="140" t="s">
        <v>32</v>
      </c>
      <c r="W52" s="140"/>
      <c r="X52" s="582"/>
      <c r="Y52" s="112"/>
      <c r="Z52" s="224" t="s">
        <v>210</v>
      </c>
      <c r="AA52" s="224" t="s">
        <v>174</v>
      </c>
      <c r="AB52" s="263"/>
      <c r="AC52" s="322"/>
      <c r="AD52" s="601"/>
      <c r="AE52" s="280"/>
      <c r="AF52" s="280"/>
      <c r="AG52" s="322"/>
      <c r="AH52" s="251"/>
      <c r="AI52" s="96"/>
      <c r="AJ52" s="238"/>
      <c r="AK52" s="243">
        <f>(COUNTA(H52:X52)*3)</f>
        <v>24</v>
      </c>
      <c r="AL52" s="228">
        <v>24</v>
      </c>
      <c r="AM52" s="255">
        <f t="shared" si="22"/>
        <v>48</v>
      </c>
      <c r="AN52" s="308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91"/>
      <c r="BL52" s="391"/>
      <c r="BM52" s="391"/>
      <c r="BN52" s="391"/>
      <c r="BO52" s="391"/>
      <c r="BP52" s="391"/>
      <c r="BQ52" s="391"/>
      <c r="BR52" s="391"/>
      <c r="BS52" s="391"/>
      <c r="BT52" s="391"/>
      <c r="BU52" s="391"/>
      <c r="BV52" s="391"/>
      <c r="BW52" s="391"/>
      <c r="BX52" s="391"/>
      <c r="BY52" s="391"/>
      <c r="BZ52" s="391"/>
      <c r="CA52" s="391"/>
      <c r="CB52" s="391"/>
      <c r="CC52" s="391"/>
      <c r="CD52" s="391"/>
      <c r="CE52" s="391"/>
      <c r="CF52" s="391"/>
      <c r="CG52" s="391"/>
      <c r="CH52" s="391"/>
      <c r="CI52" s="391"/>
      <c r="CJ52" s="391"/>
      <c r="CK52" s="391"/>
      <c r="CL52" s="391"/>
      <c r="CM52" s="391"/>
      <c r="CN52" s="391"/>
      <c r="CO52" s="391"/>
      <c r="CP52" s="391"/>
      <c r="CQ52" s="391"/>
      <c r="CR52" s="391"/>
      <c r="CS52" s="391"/>
      <c r="CT52" s="391"/>
      <c r="CU52" s="391"/>
      <c r="CV52" s="391"/>
      <c r="CW52" s="391"/>
      <c r="CX52" s="391"/>
      <c r="CY52" s="391"/>
      <c r="CZ52" s="391"/>
      <c r="DA52" s="391"/>
      <c r="DB52" s="391"/>
      <c r="DC52" s="391"/>
      <c r="DD52" s="391"/>
      <c r="DE52" s="391"/>
      <c r="DF52" s="391"/>
      <c r="DG52" s="391"/>
      <c r="DH52" s="391"/>
      <c r="DI52" s="391"/>
      <c r="DJ52" s="391"/>
      <c r="DK52" s="391"/>
      <c r="DL52" s="391"/>
      <c r="DM52" s="391"/>
      <c r="DN52" s="391"/>
      <c r="DO52" s="391"/>
      <c r="DP52" s="391"/>
      <c r="DQ52" s="391"/>
      <c r="DR52" s="391"/>
      <c r="DS52" s="391"/>
      <c r="DT52" s="391"/>
      <c r="DU52" s="391"/>
      <c r="DV52" s="391"/>
      <c r="DW52" s="391"/>
      <c r="DX52" s="391"/>
    </row>
    <row r="53" spans="1:128" s="387" customFormat="1" ht="15.75" customHeight="1" x14ac:dyDescent="0.35">
      <c r="A53" s="289">
        <v>5495</v>
      </c>
      <c r="B53" s="115" t="s">
        <v>91</v>
      </c>
      <c r="C53" s="581" t="s">
        <v>92</v>
      </c>
      <c r="D53" s="116">
        <v>495</v>
      </c>
      <c r="E53" s="460" t="s">
        <v>98</v>
      </c>
      <c r="F53" s="198"/>
      <c r="G53" s="201"/>
      <c r="H53" s="593"/>
      <c r="I53" s="140" t="s">
        <v>25</v>
      </c>
      <c r="J53" s="140"/>
      <c r="K53" s="592" t="s">
        <v>26</v>
      </c>
      <c r="L53" s="112"/>
      <c r="M53" s="98" t="s">
        <v>27</v>
      </c>
      <c r="N53" s="98"/>
      <c r="O53" s="98" t="s">
        <v>28</v>
      </c>
      <c r="P53" s="99"/>
      <c r="Q53" s="593" t="s">
        <v>29</v>
      </c>
      <c r="R53" s="140"/>
      <c r="S53" s="485"/>
      <c r="T53" s="592"/>
      <c r="U53" s="593" t="s">
        <v>30</v>
      </c>
      <c r="V53" s="140"/>
      <c r="W53" s="140" t="s">
        <v>31</v>
      </c>
      <c r="X53" s="582"/>
      <c r="Y53" s="112" t="s">
        <v>32</v>
      </c>
      <c r="Z53" s="224" t="s">
        <v>210</v>
      </c>
      <c r="AA53" s="224" t="s">
        <v>174</v>
      </c>
      <c r="AB53" s="263"/>
      <c r="AC53" s="322"/>
      <c r="AD53" s="601"/>
      <c r="AE53" s="280"/>
      <c r="AF53" s="280"/>
      <c r="AG53" s="322"/>
      <c r="AH53" s="251"/>
      <c r="AI53" s="96"/>
      <c r="AJ53" s="238"/>
      <c r="AK53" s="370">
        <f>(COUNTA(H53:Y53)*3)</f>
        <v>24</v>
      </c>
      <c r="AL53" s="228">
        <v>24</v>
      </c>
      <c r="AM53" s="255">
        <f t="shared" si="22"/>
        <v>48</v>
      </c>
      <c r="AN53" s="308"/>
      <c r="AO53" s="391"/>
      <c r="AP53" s="391"/>
      <c r="AQ53" s="391"/>
      <c r="AR53" s="391"/>
      <c r="AS53" s="391"/>
      <c r="AT53" s="391"/>
      <c r="AU53" s="391"/>
      <c r="AV53" s="391"/>
      <c r="AW53" s="391"/>
      <c r="AX53" s="391"/>
      <c r="AY53" s="391"/>
      <c r="AZ53" s="391"/>
      <c r="BA53" s="391"/>
      <c r="BB53" s="391"/>
      <c r="BC53" s="391"/>
      <c r="BD53" s="391"/>
      <c r="BE53" s="391"/>
      <c r="BF53" s="391"/>
      <c r="BG53" s="391"/>
      <c r="BH53" s="391"/>
      <c r="BI53" s="391"/>
      <c r="BJ53" s="391"/>
      <c r="BK53" s="391"/>
      <c r="BL53" s="391"/>
      <c r="BM53" s="391"/>
      <c r="BN53" s="391"/>
      <c r="BO53" s="391"/>
      <c r="BP53" s="391"/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1"/>
      <c r="CL53" s="391"/>
      <c r="CM53" s="391"/>
      <c r="CN53" s="391"/>
      <c r="CO53" s="391"/>
      <c r="CP53" s="391"/>
      <c r="CQ53" s="391"/>
      <c r="CR53" s="391"/>
      <c r="CS53" s="391"/>
      <c r="CT53" s="391"/>
      <c r="CU53" s="391"/>
      <c r="CV53" s="391"/>
      <c r="CW53" s="391"/>
      <c r="CX53" s="391"/>
      <c r="CY53" s="391"/>
      <c r="CZ53" s="391"/>
      <c r="DA53" s="391"/>
      <c r="DB53" s="391"/>
      <c r="DC53" s="391"/>
      <c r="DD53" s="391"/>
      <c r="DE53" s="391"/>
      <c r="DF53" s="391"/>
      <c r="DG53" s="391"/>
      <c r="DH53" s="391"/>
      <c r="DI53" s="391"/>
      <c r="DJ53" s="391"/>
      <c r="DK53" s="391"/>
      <c r="DL53" s="391"/>
      <c r="DM53" s="391"/>
      <c r="DN53" s="391"/>
      <c r="DO53" s="391"/>
      <c r="DP53" s="391"/>
      <c r="DQ53" s="391"/>
      <c r="DR53" s="391"/>
      <c r="DS53" s="391"/>
      <c r="DT53" s="391"/>
      <c r="DU53" s="391"/>
      <c r="DV53" s="391"/>
      <c r="DW53" s="391"/>
      <c r="DX53" s="391"/>
    </row>
    <row r="54" spans="1:128" s="387" customFormat="1" ht="31.5" customHeight="1" x14ac:dyDescent="0.35">
      <c r="A54" s="289">
        <v>5495</v>
      </c>
      <c r="B54" s="117" t="s">
        <v>89</v>
      </c>
      <c r="C54" s="357" t="s">
        <v>90</v>
      </c>
      <c r="D54" s="116">
        <v>495</v>
      </c>
      <c r="E54" s="468" t="s">
        <v>99</v>
      </c>
      <c r="F54" s="198"/>
      <c r="G54" s="201"/>
      <c r="H54" s="597"/>
      <c r="I54" s="583" t="s">
        <v>25</v>
      </c>
      <c r="J54" s="583"/>
      <c r="K54" s="592" t="s">
        <v>26</v>
      </c>
      <c r="L54" s="585"/>
      <c r="M54" s="586" t="s">
        <v>27</v>
      </c>
      <c r="N54" s="586"/>
      <c r="O54" s="98" t="s">
        <v>28</v>
      </c>
      <c r="P54" s="587"/>
      <c r="Q54" s="593" t="s">
        <v>29</v>
      </c>
      <c r="R54" s="583"/>
      <c r="S54" s="486"/>
      <c r="T54" s="594"/>
      <c r="U54" s="593" t="s">
        <v>30</v>
      </c>
      <c r="V54" s="583"/>
      <c r="W54" s="140" t="s">
        <v>31</v>
      </c>
      <c r="X54" s="584"/>
      <c r="Y54" s="112" t="s">
        <v>32</v>
      </c>
      <c r="Z54" s="224" t="s">
        <v>210</v>
      </c>
      <c r="AA54" s="224" t="s">
        <v>174</v>
      </c>
      <c r="AB54" s="263"/>
      <c r="AC54" s="322"/>
      <c r="AD54" s="601"/>
      <c r="AE54" s="280"/>
      <c r="AF54" s="280"/>
      <c r="AG54" s="322"/>
      <c r="AH54" s="252"/>
      <c r="AI54" s="204"/>
      <c r="AJ54" s="249"/>
      <c r="AK54" s="243">
        <f>(COUNTA(H54:Y54)*3)</f>
        <v>24</v>
      </c>
      <c r="AL54" s="228">
        <v>24</v>
      </c>
      <c r="AM54" s="255">
        <f t="shared" si="22"/>
        <v>48</v>
      </c>
      <c r="AN54" s="308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1"/>
      <c r="BT54" s="391"/>
      <c r="BU54" s="391"/>
      <c r="BV54" s="391"/>
      <c r="BW54" s="391"/>
      <c r="BX54" s="391"/>
      <c r="BY54" s="391"/>
      <c r="BZ54" s="391"/>
      <c r="CA54" s="391"/>
      <c r="CB54" s="391"/>
      <c r="CC54" s="391"/>
      <c r="CD54" s="391"/>
      <c r="CE54" s="391"/>
      <c r="CF54" s="391"/>
      <c r="CG54" s="391"/>
      <c r="CH54" s="391"/>
      <c r="CI54" s="391"/>
      <c r="CJ54" s="391"/>
      <c r="CK54" s="391"/>
      <c r="CL54" s="391"/>
      <c r="CM54" s="391"/>
      <c r="CN54" s="391"/>
      <c r="CO54" s="391"/>
      <c r="CP54" s="391"/>
      <c r="CQ54" s="391"/>
      <c r="CR54" s="391"/>
      <c r="CS54" s="391"/>
      <c r="CT54" s="391"/>
      <c r="CU54" s="391"/>
      <c r="CV54" s="391"/>
      <c r="CW54" s="391"/>
      <c r="CX54" s="391"/>
      <c r="CY54" s="391"/>
      <c r="CZ54" s="391"/>
      <c r="DA54" s="391"/>
      <c r="DB54" s="391"/>
      <c r="DC54" s="391"/>
      <c r="DD54" s="391"/>
      <c r="DE54" s="391"/>
      <c r="DF54" s="391"/>
      <c r="DG54" s="391"/>
      <c r="DH54" s="391"/>
      <c r="DI54" s="391"/>
      <c r="DJ54" s="391"/>
      <c r="DK54" s="391"/>
      <c r="DL54" s="391"/>
      <c r="DM54" s="391"/>
      <c r="DN54" s="391"/>
      <c r="DO54" s="391"/>
      <c r="DP54" s="391"/>
      <c r="DQ54" s="391"/>
      <c r="DR54" s="391"/>
      <c r="DS54" s="391"/>
      <c r="DT54" s="391"/>
      <c r="DU54" s="391"/>
      <c r="DV54" s="391"/>
      <c r="DW54" s="391"/>
      <c r="DX54" s="391"/>
    </row>
    <row r="55" spans="1:128" ht="32.25" customHeight="1" thickBot="1" x14ac:dyDescent="0.4">
      <c r="A55" s="633">
        <v>5495</v>
      </c>
      <c r="B55" s="124" t="s">
        <v>93</v>
      </c>
      <c r="C55" s="634" t="s">
        <v>94</v>
      </c>
      <c r="D55" s="477">
        <v>495</v>
      </c>
      <c r="E55" s="469" t="s">
        <v>106</v>
      </c>
      <c r="F55" s="199"/>
      <c r="G55" s="202"/>
      <c r="H55" s="588"/>
      <c r="I55" s="196" t="s">
        <v>25</v>
      </c>
      <c r="J55" s="196"/>
      <c r="K55" s="589" t="s">
        <v>26</v>
      </c>
      <c r="L55" s="189"/>
      <c r="M55" s="100" t="s">
        <v>27</v>
      </c>
      <c r="N55" s="100"/>
      <c r="O55" s="100" t="s">
        <v>28</v>
      </c>
      <c r="P55" s="511"/>
      <c r="Q55" s="588" t="s">
        <v>29</v>
      </c>
      <c r="R55" s="196"/>
      <c r="S55" s="491"/>
      <c r="T55" s="589"/>
      <c r="U55" s="588" t="s">
        <v>30</v>
      </c>
      <c r="V55" s="196"/>
      <c r="W55" s="196" t="s">
        <v>31</v>
      </c>
      <c r="X55" s="599"/>
      <c r="Y55" s="189" t="s">
        <v>32</v>
      </c>
      <c r="Z55" s="517" t="s">
        <v>210</v>
      </c>
      <c r="AA55" s="517" t="s">
        <v>174</v>
      </c>
      <c r="AB55" s="264"/>
      <c r="AC55" s="323"/>
      <c r="AD55" s="602"/>
      <c r="AE55" s="281"/>
      <c r="AF55" s="281"/>
      <c r="AG55" s="323"/>
      <c r="AH55" s="366"/>
      <c r="AI55" s="195"/>
      <c r="AJ55" s="619"/>
      <c r="AK55" s="244">
        <f>(COUNTA(H55:Y55)*2)</f>
        <v>16</v>
      </c>
      <c r="AL55" s="229">
        <v>22</v>
      </c>
      <c r="AM55" s="638">
        <f t="shared" si="22"/>
        <v>38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ht="31.5" customHeight="1" x14ac:dyDescent="0.35">
      <c r="A56" s="288">
        <v>6495</v>
      </c>
      <c r="B56" s="128" t="s">
        <v>123</v>
      </c>
      <c r="C56" s="623" t="s">
        <v>124</v>
      </c>
      <c r="D56" s="383">
        <v>495</v>
      </c>
      <c r="E56" s="467" t="s">
        <v>98</v>
      </c>
      <c r="F56" s="197"/>
      <c r="G56" s="200"/>
      <c r="H56" s="591" t="s">
        <v>25</v>
      </c>
      <c r="I56" s="167"/>
      <c r="J56" s="167" t="s">
        <v>26</v>
      </c>
      <c r="K56" s="590"/>
      <c r="L56" s="168" t="s">
        <v>27</v>
      </c>
      <c r="M56" s="97"/>
      <c r="N56" s="97" t="s">
        <v>28</v>
      </c>
      <c r="O56" s="97"/>
      <c r="P56" s="509" t="s">
        <v>29</v>
      </c>
      <c r="Q56" s="591"/>
      <c r="R56" s="167" t="s">
        <v>30</v>
      </c>
      <c r="S56" s="484"/>
      <c r="T56" s="590" t="s">
        <v>31</v>
      </c>
      <c r="U56" s="591"/>
      <c r="V56" s="167" t="s">
        <v>32</v>
      </c>
      <c r="W56" s="167"/>
      <c r="X56" s="375"/>
      <c r="Y56" s="168"/>
      <c r="Z56" s="223" t="s">
        <v>210</v>
      </c>
      <c r="AA56" s="223" t="s">
        <v>174</v>
      </c>
      <c r="AB56" s="266"/>
      <c r="AC56" s="321"/>
      <c r="AD56" s="600"/>
      <c r="AE56" s="279"/>
      <c r="AF56" s="279"/>
      <c r="AG56" s="321"/>
      <c r="AH56" s="250"/>
      <c r="AI56" s="194"/>
      <c r="AJ56" s="237"/>
      <c r="AK56" s="242">
        <f>(COUNTA(H56:X56)*3)</f>
        <v>24</v>
      </c>
      <c r="AL56" s="248">
        <v>24</v>
      </c>
      <c r="AM56" s="636">
        <f t="shared" ref="AM56:AM61" si="23">SUM(AK56:AL56)</f>
        <v>48</v>
      </c>
      <c r="AN56" s="1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93" customFormat="1" ht="33" customHeight="1" x14ac:dyDescent="0.35">
      <c r="A57" s="289">
        <v>6495</v>
      </c>
      <c r="B57" s="115" t="s">
        <v>118</v>
      </c>
      <c r="C57" s="581" t="s">
        <v>119</v>
      </c>
      <c r="D57" s="116">
        <v>495</v>
      </c>
      <c r="E57" s="460" t="s">
        <v>99</v>
      </c>
      <c r="F57" s="198"/>
      <c r="G57" s="201"/>
      <c r="H57" s="593" t="s">
        <v>25</v>
      </c>
      <c r="I57" s="140"/>
      <c r="J57" s="140" t="s">
        <v>26</v>
      </c>
      <c r="K57" s="592"/>
      <c r="L57" s="112" t="s">
        <v>27</v>
      </c>
      <c r="M57" s="98"/>
      <c r="N57" s="98" t="s">
        <v>28</v>
      </c>
      <c r="O57" s="98"/>
      <c r="P57" s="99" t="s">
        <v>29</v>
      </c>
      <c r="Q57" s="593"/>
      <c r="R57" s="140" t="s">
        <v>30</v>
      </c>
      <c r="S57" s="485"/>
      <c r="T57" s="592" t="s">
        <v>31</v>
      </c>
      <c r="U57" s="593"/>
      <c r="V57" s="140" t="s">
        <v>32</v>
      </c>
      <c r="W57" s="140"/>
      <c r="X57" s="582"/>
      <c r="Y57" s="112"/>
      <c r="Z57" s="224" t="s">
        <v>210</v>
      </c>
      <c r="AA57" s="224" t="s">
        <v>174</v>
      </c>
      <c r="AB57" s="263"/>
      <c r="AC57" s="322"/>
      <c r="AD57" s="601"/>
      <c r="AE57" s="280"/>
      <c r="AF57" s="280"/>
      <c r="AG57" s="322"/>
      <c r="AH57" s="251"/>
      <c r="AI57" s="96"/>
      <c r="AJ57" s="238"/>
      <c r="AK57" s="243">
        <f>(COUNTA(H57:X57)*3)</f>
        <v>24</v>
      </c>
      <c r="AL57" s="228">
        <v>24</v>
      </c>
      <c r="AM57" s="255">
        <f t="shared" si="23"/>
        <v>48</v>
      </c>
      <c r="AN57" s="1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93" customFormat="1" ht="15.75" customHeight="1" x14ac:dyDescent="0.35">
      <c r="A58" s="289">
        <v>6495</v>
      </c>
      <c r="B58" s="287" t="s">
        <v>125</v>
      </c>
      <c r="C58" s="581" t="s">
        <v>126</v>
      </c>
      <c r="D58" s="466">
        <v>495</v>
      </c>
      <c r="E58" s="460" t="s">
        <v>100</v>
      </c>
      <c r="F58" s="392"/>
      <c r="G58" s="201"/>
      <c r="H58" s="593" t="s">
        <v>25</v>
      </c>
      <c r="I58" s="140"/>
      <c r="J58" s="140" t="s">
        <v>26</v>
      </c>
      <c r="K58" s="592"/>
      <c r="L58" s="112" t="s">
        <v>27</v>
      </c>
      <c r="M58" s="98"/>
      <c r="N58" s="98" t="s">
        <v>28</v>
      </c>
      <c r="O58" s="98"/>
      <c r="P58" s="99" t="s">
        <v>29</v>
      </c>
      <c r="Q58" s="593"/>
      <c r="R58" s="140" t="s">
        <v>30</v>
      </c>
      <c r="S58" s="485"/>
      <c r="T58" s="592" t="s">
        <v>31</v>
      </c>
      <c r="U58" s="593"/>
      <c r="V58" s="140" t="s">
        <v>32</v>
      </c>
      <c r="W58" s="140"/>
      <c r="X58" s="582"/>
      <c r="Y58" s="112"/>
      <c r="Z58" s="224" t="s">
        <v>210</v>
      </c>
      <c r="AA58" s="224" t="s">
        <v>174</v>
      </c>
      <c r="AB58" s="263"/>
      <c r="AC58" s="322"/>
      <c r="AD58" s="601"/>
      <c r="AE58" s="280"/>
      <c r="AF58" s="280"/>
      <c r="AG58" s="322"/>
      <c r="AH58" s="389"/>
      <c r="AI58" s="388"/>
      <c r="AJ58" s="390"/>
      <c r="AK58" s="635">
        <f>(COUNTA(H58:X58)*3)</f>
        <v>24</v>
      </c>
      <c r="AL58" s="306">
        <v>24</v>
      </c>
      <c r="AM58" s="637">
        <f t="shared" si="23"/>
        <v>48</v>
      </c>
      <c r="AN58" s="1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93" customFormat="1" ht="30" customHeight="1" x14ac:dyDescent="0.35">
      <c r="A59" s="289">
        <v>6495</v>
      </c>
      <c r="B59" s="115" t="s">
        <v>127</v>
      </c>
      <c r="C59" s="581" t="s">
        <v>128</v>
      </c>
      <c r="D59" s="116">
        <v>495</v>
      </c>
      <c r="E59" s="460" t="s">
        <v>98</v>
      </c>
      <c r="F59" s="198"/>
      <c r="G59" s="201"/>
      <c r="H59" s="593"/>
      <c r="I59" s="140" t="s">
        <v>25</v>
      </c>
      <c r="J59" s="140"/>
      <c r="K59" s="592" t="s">
        <v>26</v>
      </c>
      <c r="L59" s="112"/>
      <c r="M59" s="98" t="s">
        <v>27</v>
      </c>
      <c r="N59" s="98"/>
      <c r="O59" s="98" t="s">
        <v>28</v>
      </c>
      <c r="P59" s="99"/>
      <c r="Q59" s="593" t="s">
        <v>29</v>
      </c>
      <c r="R59" s="140"/>
      <c r="S59" s="485"/>
      <c r="T59" s="592"/>
      <c r="U59" s="593" t="s">
        <v>30</v>
      </c>
      <c r="V59" s="140"/>
      <c r="W59" s="140" t="s">
        <v>31</v>
      </c>
      <c r="X59" s="582"/>
      <c r="Y59" s="112" t="s">
        <v>32</v>
      </c>
      <c r="Z59" s="224" t="s">
        <v>210</v>
      </c>
      <c r="AA59" s="224" t="s">
        <v>174</v>
      </c>
      <c r="AB59" s="263"/>
      <c r="AC59" s="322"/>
      <c r="AD59" s="601"/>
      <c r="AE59" s="280"/>
      <c r="AF59" s="280"/>
      <c r="AG59" s="322"/>
      <c r="AH59" s="251"/>
      <c r="AI59" s="96"/>
      <c r="AJ59" s="238"/>
      <c r="AK59" s="243">
        <f>(COUNTA(H59:Y59)*3)</f>
        <v>24</v>
      </c>
      <c r="AL59" s="228">
        <v>24</v>
      </c>
      <c r="AM59" s="255">
        <f t="shared" si="23"/>
        <v>48</v>
      </c>
      <c r="AN59" s="1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93" customFormat="1" ht="40.25" customHeight="1" x14ac:dyDescent="0.35">
      <c r="A60" s="289">
        <v>6495</v>
      </c>
      <c r="B60" s="115" t="s">
        <v>186</v>
      </c>
      <c r="C60" s="603" t="s">
        <v>219</v>
      </c>
      <c r="D60" s="116">
        <v>495</v>
      </c>
      <c r="E60" s="460" t="s">
        <v>99</v>
      </c>
      <c r="F60" s="198"/>
      <c r="G60" s="201"/>
      <c r="H60" s="593"/>
      <c r="I60" s="140" t="s">
        <v>25</v>
      </c>
      <c r="J60" s="140"/>
      <c r="K60" s="592" t="s">
        <v>26</v>
      </c>
      <c r="L60" s="112"/>
      <c r="M60" s="98" t="s">
        <v>27</v>
      </c>
      <c r="N60" s="98"/>
      <c r="O60" s="98" t="s">
        <v>28</v>
      </c>
      <c r="P60" s="99"/>
      <c r="Q60" s="593" t="s">
        <v>29</v>
      </c>
      <c r="R60" s="140"/>
      <c r="S60" s="485"/>
      <c r="T60" s="592"/>
      <c r="U60" s="593" t="s">
        <v>30</v>
      </c>
      <c r="V60" s="140"/>
      <c r="W60" s="140" t="s">
        <v>31</v>
      </c>
      <c r="X60" s="582"/>
      <c r="Y60" s="112" t="s">
        <v>32</v>
      </c>
      <c r="Z60" s="224" t="s">
        <v>210</v>
      </c>
      <c r="AA60" s="224" t="s">
        <v>174</v>
      </c>
      <c r="AB60" s="263"/>
      <c r="AC60" s="322"/>
      <c r="AD60" s="601"/>
      <c r="AE60" s="280"/>
      <c r="AF60" s="280"/>
      <c r="AG60" s="322"/>
      <c r="AH60" s="251"/>
      <c r="AI60" s="96"/>
      <c r="AJ60" s="238"/>
      <c r="AK60" s="370">
        <f>(COUNTA(H60:Y60)*3)</f>
        <v>24</v>
      </c>
      <c r="AL60" s="228">
        <v>24</v>
      </c>
      <c r="AM60" s="255">
        <f t="shared" si="23"/>
        <v>48</v>
      </c>
      <c r="AN60" s="1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93" customFormat="1" ht="50.25" customHeight="1" thickBot="1" x14ac:dyDescent="0.4">
      <c r="A61" s="290">
        <v>6495</v>
      </c>
      <c r="B61" s="624" t="s">
        <v>122</v>
      </c>
      <c r="C61" s="625" t="s">
        <v>121</v>
      </c>
      <c r="D61" s="626">
        <v>495</v>
      </c>
      <c r="E61" s="627" t="s">
        <v>100</v>
      </c>
      <c r="F61" s="199"/>
      <c r="G61" s="202"/>
      <c r="H61" s="588"/>
      <c r="I61" s="196" t="s">
        <v>25</v>
      </c>
      <c r="J61" s="196"/>
      <c r="K61" s="589" t="s">
        <v>26</v>
      </c>
      <c r="L61" s="189"/>
      <c r="M61" s="100" t="s">
        <v>27</v>
      </c>
      <c r="N61" s="100"/>
      <c r="O61" s="100" t="s">
        <v>28</v>
      </c>
      <c r="P61" s="511"/>
      <c r="Q61" s="588" t="s">
        <v>29</v>
      </c>
      <c r="R61" s="196"/>
      <c r="S61" s="491"/>
      <c r="T61" s="589"/>
      <c r="U61" s="588" t="s">
        <v>30</v>
      </c>
      <c r="V61" s="196"/>
      <c r="W61" s="196" t="s">
        <v>31</v>
      </c>
      <c r="X61" s="599"/>
      <c r="Y61" s="189" t="s">
        <v>32</v>
      </c>
      <c r="Z61" s="517" t="s">
        <v>210</v>
      </c>
      <c r="AA61" s="517" t="s">
        <v>174</v>
      </c>
      <c r="AB61" s="264"/>
      <c r="AC61" s="323"/>
      <c r="AD61" s="602"/>
      <c r="AE61" s="281"/>
      <c r="AF61" s="281"/>
      <c r="AG61" s="323"/>
      <c r="AH61" s="366"/>
      <c r="AI61" s="195"/>
      <c r="AJ61" s="619"/>
      <c r="AK61" s="244">
        <v>24</v>
      </c>
      <c r="AL61" s="229">
        <v>24</v>
      </c>
      <c r="AM61" s="638">
        <f t="shared" si="23"/>
        <v>48</v>
      </c>
      <c r="AN61" s="1"/>
      <c r="AO61" s="1">
        <f>SUM(AM16:AM61)</f>
        <v>1910</v>
      </c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130" customFormat="1" ht="31.5" customHeight="1" x14ac:dyDescent="0.35">
      <c r="A62" s="288">
        <v>7495</v>
      </c>
      <c r="B62" s="128" t="s">
        <v>131</v>
      </c>
      <c r="C62" s="632" t="s">
        <v>132</v>
      </c>
      <c r="D62" s="383">
        <v>495</v>
      </c>
      <c r="E62" s="467" t="s">
        <v>98</v>
      </c>
      <c r="F62" s="197"/>
      <c r="G62" s="200"/>
      <c r="H62" s="591" t="s">
        <v>25</v>
      </c>
      <c r="I62" s="167"/>
      <c r="J62" s="167" t="s">
        <v>26</v>
      </c>
      <c r="K62" s="590"/>
      <c r="L62" s="168" t="s">
        <v>27</v>
      </c>
      <c r="M62" s="97"/>
      <c r="N62" s="97" t="s">
        <v>28</v>
      </c>
      <c r="O62" s="97"/>
      <c r="P62" s="509" t="s">
        <v>29</v>
      </c>
      <c r="Q62" s="591"/>
      <c r="R62" s="167" t="s">
        <v>30</v>
      </c>
      <c r="S62" s="484"/>
      <c r="T62" s="590" t="s">
        <v>31</v>
      </c>
      <c r="U62" s="591"/>
      <c r="V62" s="167" t="s">
        <v>32</v>
      </c>
      <c r="W62" s="167"/>
      <c r="X62" s="375"/>
      <c r="Y62" s="168"/>
      <c r="Z62" s="223" t="s">
        <v>210</v>
      </c>
      <c r="AA62" s="223" t="s">
        <v>174</v>
      </c>
      <c r="AB62" s="266"/>
      <c r="AC62" s="321"/>
      <c r="AD62" s="600"/>
      <c r="AE62" s="279"/>
      <c r="AF62" s="279"/>
      <c r="AG62" s="321"/>
      <c r="AH62" s="250"/>
      <c r="AI62" s="194"/>
      <c r="AJ62" s="237"/>
      <c r="AK62" s="242">
        <f>(COUNTA(H62:X62)*3)</f>
        <v>24</v>
      </c>
      <c r="AL62" s="248">
        <v>24</v>
      </c>
      <c r="AM62" s="636">
        <f t="shared" ref="AM62:AM67" si="24">SUM(AK62:AL62)</f>
        <v>48</v>
      </c>
      <c r="AN62" s="1"/>
      <c r="AO62" s="1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130" customFormat="1" ht="31.5" customHeight="1" x14ac:dyDescent="0.35">
      <c r="A63" s="289">
        <v>7495</v>
      </c>
      <c r="B63" s="115" t="s">
        <v>133</v>
      </c>
      <c r="C63" s="603" t="s">
        <v>134</v>
      </c>
      <c r="D63" s="116">
        <v>495</v>
      </c>
      <c r="E63" s="460" t="s">
        <v>99</v>
      </c>
      <c r="F63" s="198"/>
      <c r="G63" s="201"/>
      <c r="H63" s="593" t="s">
        <v>25</v>
      </c>
      <c r="I63" s="140"/>
      <c r="J63" s="140" t="s">
        <v>26</v>
      </c>
      <c r="K63" s="592"/>
      <c r="L63" s="112" t="s">
        <v>27</v>
      </c>
      <c r="M63" s="98"/>
      <c r="N63" s="98" t="s">
        <v>28</v>
      </c>
      <c r="O63" s="98"/>
      <c r="P63" s="99" t="s">
        <v>29</v>
      </c>
      <c r="Q63" s="593"/>
      <c r="R63" s="140" t="s">
        <v>30</v>
      </c>
      <c r="S63" s="485"/>
      <c r="T63" s="592" t="s">
        <v>31</v>
      </c>
      <c r="U63" s="593"/>
      <c r="V63" s="140" t="s">
        <v>32</v>
      </c>
      <c r="W63" s="140"/>
      <c r="X63" s="582"/>
      <c r="Y63" s="112"/>
      <c r="Z63" s="224" t="s">
        <v>210</v>
      </c>
      <c r="AA63" s="224" t="s">
        <v>174</v>
      </c>
      <c r="AB63" s="263"/>
      <c r="AC63" s="322"/>
      <c r="AD63" s="601"/>
      <c r="AE63" s="280"/>
      <c r="AF63" s="280"/>
      <c r="AG63" s="322"/>
      <c r="AH63" s="251"/>
      <c r="AI63" s="96"/>
      <c r="AJ63" s="238"/>
      <c r="AK63" s="243">
        <f>(COUNTA(H63:X63)*3)</f>
        <v>24</v>
      </c>
      <c r="AL63" s="228">
        <v>24</v>
      </c>
      <c r="AM63" s="255">
        <f t="shared" si="24"/>
        <v>48</v>
      </c>
      <c r="AN63" s="1"/>
      <c r="AO63" s="1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130" customFormat="1" ht="36" customHeight="1" x14ac:dyDescent="0.35">
      <c r="A64" s="289">
        <v>7495</v>
      </c>
      <c r="B64" s="287" t="s">
        <v>139</v>
      </c>
      <c r="C64" s="603" t="s">
        <v>140</v>
      </c>
      <c r="D64" s="466">
        <v>495</v>
      </c>
      <c r="E64" s="460" t="s">
        <v>100</v>
      </c>
      <c r="F64" s="392"/>
      <c r="G64" s="201"/>
      <c r="H64" s="593" t="s">
        <v>25</v>
      </c>
      <c r="I64" s="140"/>
      <c r="J64" s="140" t="s">
        <v>26</v>
      </c>
      <c r="K64" s="592"/>
      <c r="L64" s="112" t="s">
        <v>27</v>
      </c>
      <c r="M64" s="98"/>
      <c r="N64" s="98" t="s">
        <v>28</v>
      </c>
      <c r="O64" s="98"/>
      <c r="P64" s="99" t="s">
        <v>29</v>
      </c>
      <c r="Q64" s="593"/>
      <c r="R64" s="140" t="s">
        <v>30</v>
      </c>
      <c r="S64" s="485"/>
      <c r="T64" s="592" t="s">
        <v>31</v>
      </c>
      <c r="U64" s="593"/>
      <c r="V64" s="140" t="s">
        <v>32</v>
      </c>
      <c r="W64" s="140"/>
      <c r="X64" s="582"/>
      <c r="Y64" s="112"/>
      <c r="Z64" s="224" t="s">
        <v>210</v>
      </c>
      <c r="AA64" s="224" t="s">
        <v>174</v>
      </c>
      <c r="AB64" s="263"/>
      <c r="AC64" s="322"/>
      <c r="AD64" s="601"/>
      <c r="AE64" s="280"/>
      <c r="AF64" s="280"/>
      <c r="AG64" s="322"/>
      <c r="AH64" s="389"/>
      <c r="AI64" s="388"/>
      <c r="AJ64" s="390"/>
      <c r="AK64" s="635">
        <f>(COUNTA(H64:X64)*3)</f>
        <v>24</v>
      </c>
      <c r="AL64" s="306">
        <v>24</v>
      </c>
      <c r="AM64" s="637">
        <f t="shared" si="24"/>
        <v>48</v>
      </c>
      <c r="AN64" s="1"/>
      <c r="AO64" s="1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130" customFormat="1" ht="33" customHeight="1" x14ac:dyDescent="0.35">
      <c r="A65" s="289">
        <v>7495</v>
      </c>
      <c r="B65" s="115" t="s">
        <v>137</v>
      </c>
      <c r="C65" s="603" t="s">
        <v>138</v>
      </c>
      <c r="D65" s="116">
        <v>495</v>
      </c>
      <c r="E65" s="460" t="s">
        <v>98</v>
      </c>
      <c r="F65" s="198"/>
      <c r="G65" s="201"/>
      <c r="H65" s="593"/>
      <c r="I65" s="140" t="s">
        <v>25</v>
      </c>
      <c r="J65" s="140"/>
      <c r="K65" s="592" t="s">
        <v>26</v>
      </c>
      <c r="L65" s="112"/>
      <c r="M65" s="98" t="s">
        <v>27</v>
      </c>
      <c r="N65" s="98"/>
      <c r="O65" s="98" t="s">
        <v>28</v>
      </c>
      <c r="P65" s="99"/>
      <c r="Q65" s="593" t="s">
        <v>29</v>
      </c>
      <c r="R65" s="140"/>
      <c r="S65" s="485"/>
      <c r="T65" s="592"/>
      <c r="U65" s="593" t="s">
        <v>30</v>
      </c>
      <c r="V65" s="140"/>
      <c r="W65" s="140" t="s">
        <v>31</v>
      </c>
      <c r="X65" s="582"/>
      <c r="Y65" s="112" t="s">
        <v>32</v>
      </c>
      <c r="Z65" s="224" t="s">
        <v>210</v>
      </c>
      <c r="AA65" s="224" t="s">
        <v>174</v>
      </c>
      <c r="AB65" s="263"/>
      <c r="AC65" s="322"/>
      <c r="AD65" s="601"/>
      <c r="AE65" s="280"/>
      <c r="AF65" s="280"/>
      <c r="AG65" s="322"/>
      <c r="AH65" s="251"/>
      <c r="AI65" s="96"/>
      <c r="AJ65" s="238"/>
      <c r="AK65" s="243">
        <f>(COUNTA(H65:Y65)*3)</f>
        <v>24</v>
      </c>
      <c r="AL65" s="228">
        <v>24</v>
      </c>
      <c r="AM65" s="255">
        <f t="shared" si="24"/>
        <v>48</v>
      </c>
      <c r="AN65" s="1"/>
      <c r="AO65" s="1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130" customFormat="1" ht="31.5" customHeight="1" x14ac:dyDescent="0.35">
      <c r="A66" s="289">
        <v>7495</v>
      </c>
      <c r="B66" s="115" t="s">
        <v>135</v>
      </c>
      <c r="C66" s="603" t="s">
        <v>136</v>
      </c>
      <c r="D66" s="116">
        <v>495</v>
      </c>
      <c r="E66" s="460" t="s">
        <v>99</v>
      </c>
      <c r="F66" s="198"/>
      <c r="G66" s="201"/>
      <c r="H66" s="593"/>
      <c r="I66" s="140" t="s">
        <v>25</v>
      </c>
      <c r="J66" s="140"/>
      <c r="K66" s="592" t="s">
        <v>26</v>
      </c>
      <c r="L66" s="112"/>
      <c r="M66" s="98" t="s">
        <v>27</v>
      </c>
      <c r="N66" s="98"/>
      <c r="O66" s="98" t="s">
        <v>28</v>
      </c>
      <c r="P66" s="99"/>
      <c r="Q66" s="593" t="s">
        <v>29</v>
      </c>
      <c r="R66" s="140"/>
      <c r="S66" s="485"/>
      <c r="T66" s="592"/>
      <c r="U66" s="593" t="s">
        <v>30</v>
      </c>
      <c r="V66" s="140"/>
      <c r="W66" s="140" t="s">
        <v>31</v>
      </c>
      <c r="X66" s="582"/>
      <c r="Y66" s="112" t="s">
        <v>32</v>
      </c>
      <c r="Z66" s="224" t="s">
        <v>210</v>
      </c>
      <c r="AA66" s="224" t="s">
        <v>174</v>
      </c>
      <c r="AB66" s="263"/>
      <c r="AC66" s="322"/>
      <c r="AD66" s="601"/>
      <c r="AE66" s="280"/>
      <c r="AF66" s="280"/>
      <c r="AG66" s="322"/>
      <c r="AH66" s="251"/>
      <c r="AI66" s="96"/>
      <c r="AJ66" s="238"/>
      <c r="AK66" s="370">
        <f>(COUNTA(H66:Y66)*3)</f>
        <v>24</v>
      </c>
      <c r="AL66" s="228">
        <v>24</v>
      </c>
      <c r="AM66" s="255">
        <f t="shared" si="24"/>
        <v>48</v>
      </c>
      <c r="AN66" s="1"/>
      <c r="AO66" s="1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130" customFormat="1" ht="46.5" customHeight="1" thickBot="1" x14ac:dyDescent="0.4">
      <c r="A67" s="290">
        <v>7495</v>
      </c>
      <c r="B67" s="624" t="s">
        <v>144</v>
      </c>
      <c r="C67" s="645" t="s">
        <v>145</v>
      </c>
      <c r="D67" s="626">
        <v>495</v>
      </c>
      <c r="E67" s="627" t="s">
        <v>100</v>
      </c>
      <c r="F67" s="199"/>
      <c r="G67" s="202"/>
      <c r="H67" s="588"/>
      <c r="I67" s="196" t="s">
        <v>25</v>
      </c>
      <c r="J67" s="196"/>
      <c r="K67" s="589" t="s">
        <v>26</v>
      </c>
      <c r="L67" s="189"/>
      <c r="M67" s="100" t="s">
        <v>27</v>
      </c>
      <c r="N67" s="100"/>
      <c r="O67" s="100" t="s">
        <v>28</v>
      </c>
      <c r="P67" s="511"/>
      <c r="Q67" s="588" t="s">
        <v>29</v>
      </c>
      <c r="R67" s="196"/>
      <c r="S67" s="491"/>
      <c r="T67" s="589"/>
      <c r="U67" s="588" t="s">
        <v>30</v>
      </c>
      <c r="V67" s="196"/>
      <c r="W67" s="196" t="s">
        <v>31</v>
      </c>
      <c r="X67" s="599"/>
      <c r="Y67" s="189" t="s">
        <v>32</v>
      </c>
      <c r="Z67" s="517" t="s">
        <v>210</v>
      </c>
      <c r="AA67" s="517" t="s">
        <v>174</v>
      </c>
      <c r="AB67" s="264"/>
      <c r="AC67" s="323"/>
      <c r="AD67" s="602"/>
      <c r="AE67" s="281"/>
      <c r="AF67" s="281"/>
      <c r="AG67" s="323"/>
      <c r="AH67" s="366"/>
      <c r="AI67" s="195"/>
      <c r="AJ67" s="619"/>
      <c r="AK67" s="244">
        <v>24</v>
      </c>
      <c r="AL67" s="229">
        <v>24</v>
      </c>
      <c r="AM67" s="638">
        <f t="shared" si="24"/>
        <v>48</v>
      </c>
      <c r="AN67" s="1"/>
      <c r="AO67" s="1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93" customFormat="1" ht="31.5" customHeight="1" x14ac:dyDescent="0.35">
      <c r="A68" s="288">
        <v>8495</v>
      </c>
      <c r="B68" s="128" t="s">
        <v>171</v>
      </c>
      <c r="C68" s="632" t="s">
        <v>172</v>
      </c>
      <c r="D68" s="383">
        <v>495</v>
      </c>
      <c r="E68" s="467" t="s">
        <v>98</v>
      </c>
      <c r="F68" s="197"/>
      <c r="G68" s="200"/>
      <c r="H68" s="639" t="s">
        <v>25</v>
      </c>
      <c r="I68" s="167"/>
      <c r="J68" s="167" t="s">
        <v>26</v>
      </c>
      <c r="K68" s="590"/>
      <c r="L68" s="646" t="s">
        <v>147</v>
      </c>
      <c r="M68" s="97"/>
      <c r="N68" s="97" t="s">
        <v>27</v>
      </c>
      <c r="O68" s="97"/>
      <c r="P68" s="648" t="s">
        <v>147</v>
      </c>
      <c r="Q68" s="591"/>
      <c r="R68" s="167" t="s">
        <v>28</v>
      </c>
      <c r="S68" s="484"/>
      <c r="T68" s="590" t="s">
        <v>147</v>
      </c>
      <c r="U68" s="591"/>
      <c r="V68" s="167" t="s">
        <v>29</v>
      </c>
      <c r="W68" s="167"/>
      <c r="X68" s="375" t="s">
        <v>30</v>
      </c>
      <c r="Y68" s="168"/>
      <c r="Z68" s="97" t="s">
        <v>31</v>
      </c>
      <c r="AA68" s="97" t="s">
        <v>32</v>
      </c>
      <c r="AB68" s="266"/>
      <c r="AC68" s="321"/>
      <c r="AD68" s="600"/>
      <c r="AE68" s="279"/>
      <c r="AF68" s="279"/>
      <c r="AG68" s="321"/>
      <c r="AH68" s="250"/>
      <c r="AI68" s="194"/>
      <c r="AJ68" s="237"/>
      <c r="AK68" s="242">
        <f>(COUNTA(H68:V68)*3)</f>
        <v>24</v>
      </c>
      <c r="AL68" s="248">
        <v>24</v>
      </c>
      <c r="AM68" s="636">
        <f t="shared" ref="AM68:AM83" si="25">SUM(AK68:AL68)</f>
        <v>48</v>
      </c>
      <c r="AN68" s="1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256" customFormat="1" ht="31.5" customHeight="1" x14ac:dyDescent="0.35">
      <c r="A69" s="289">
        <f>+A68</f>
        <v>8495</v>
      </c>
      <c r="B69" s="115" t="str">
        <f>+B68</f>
        <v>FD495047</v>
      </c>
      <c r="C69" s="603" t="s">
        <v>180</v>
      </c>
      <c r="D69" s="116">
        <f>+D68</f>
        <v>495</v>
      </c>
      <c r="E69" s="460" t="str">
        <f>+E68</f>
        <v>7:30 - 10:20</v>
      </c>
      <c r="F69" s="198"/>
      <c r="G69" s="201"/>
      <c r="H69" s="593"/>
      <c r="I69" s="140"/>
      <c r="J69" s="140"/>
      <c r="K69" s="592"/>
      <c r="L69" s="647" t="s">
        <v>147</v>
      </c>
      <c r="M69" s="98"/>
      <c r="N69" s="98"/>
      <c r="O69" s="98"/>
      <c r="P69" s="649" t="s">
        <v>147</v>
      </c>
      <c r="Q69" s="593"/>
      <c r="R69" s="140"/>
      <c r="S69" s="485"/>
      <c r="T69" s="658" t="s">
        <v>147</v>
      </c>
      <c r="U69" s="593"/>
      <c r="V69" s="140"/>
      <c r="W69" s="140"/>
      <c r="X69" s="582"/>
      <c r="Y69" s="112"/>
      <c r="Z69" s="224" t="s">
        <v>210</v>
      </c>
      <c r="AA69" s="224" t="s">
        <v>174</v>
      </c>
      <c r="AB69" s="263"/>
      <c r="AC69" s="322"/>
      <c r="AD69" s="601"/>
      <c r="AE69" s="280"/>
      <c r="AF69" s="280"/>
      <c r="AG69" s="322"/>
      <c r="AH69" s="251"/>
      <c r="AI69" s="96"/>
      <c r="AJ69" s="238"/>
      <c r="AK69" s="243">
        <f>(COUNTA(H69:X69)*3)</f>
        <v>9</v>
      </c>
      <c r="AL69" s="228"/>
      <c r="AM69" s="255">
        <f t="shared" ref="AM69" si="26">SUM(AK69:AL69)</f>
        <v>9</v>
      </c>
      <c r="AN69" s="1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231" customFormat="1" ht="15.75" customHeight="1" x14ac:dyDescent="0.35">
      <c r="A70" s="289">
        <v>8495</v>
      </c>
      <c r="B70" s="287" t="s">
        <v>165</v>
      </c>
      <c r="C70" s="581" t="s">
        <v>166</v>
      </c>
      <c r="D70" s="466">
        <v>495</v>
      </c>
      <c r="E70" s="460" t="s">
        <v>99</v>
      </c>
      <c r="F70" s="392"/>
      <c r="G70" s="201"/>
      <c r="H70" s="593" t="s">
        <v>25</v>
      </c>
      <c r="I70" s="140"/>
      <c r="J70" s="140" t="s">
        <v>26</v>
      </c>
      <c r="K70" s="592"/>
      <c r="L70" s="112" t="s">
        <v>27</v>
      </c>
      <c r="M70" s="98"/>
      <c r="N70" s="98" t="s">
        <v>28</v>
      </c>
      <c r="O70" s="98"/>
      <c r="P70" s="99" t="s">
        <v>29</v>
      </c>
      <c r="Q70" s="593"/>
      <c r="R70" s="140" t="s">
        <v>30</v>
      </c>
      <c r="S70" s="485"/>
      <c r="T70" s="592" t="s">
        <v>31</v>
      </c>
      <c r="U70" s="593"/>
      <c r="V70" s="140" t="s">
        <v>32</v>
      </c>
      <c r="W70" s="140"/>
      <c r="X70" s="582"/>
      <c r="Y70" s="112"/>
      <c r="Z70" s="224" t="s">
        <v>210</v>
      </c>
      <c r="AA70" s="224" t="s">
        <v>174</v>
      </c>
      <c r="AB70" s="263"/>
      <c r="AC70" s="322"/>
      <c r="AD70" s="601"/>
      <c r="AE70" s="280"/>
      <c r="AF70" s="280"/>
      <c r="AG70" s="322"/>
      <c r="AH70" s="389"/>
      <c r="AI70" s="388"/>
      <c r="AJ70" s="390"/>
      <c r="AK70" s="635">
        <f>(COUNTA(H70:W70)*3)</f>
        <v>24</v>
      </c>
      <c r="AL70" s="306">
        <v>24</v>
      </c>
      <c r="AM70" s="637">
        <f t="shared" si="25"/>
        <v>48</v>
      </c>
      <c r="AN70" s="1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231" customFormat="1" ht="31" x14ac:dyDescent="0.35">
      <c r="A71" s="289">
        <v>8495</v>
      </c>
      <c r="B71" s="115" t="s">
        <v>175</v>
      </c>
      <c r="C71" s="603" t="s">
        <v>173</v>
      </c>
      <c r="D71" s="116">
        <v>495</v>
      </c>
      <c r="E71" s="460" t="s">
        <v>100</v>
      </c>
      <c r="F71" s="198"/>
      <c r="G71" s="201"/>
      <c r="H71" s="140" t="s">
        <v>178</v>
      </c>
      <c r="I71" s="140"/>
      <c r="J71" s="140" t="s">
        <v>25</v>
      </c>
      <c r="K71" s="592"/>
      <c r="L71" s="112" t="s">
        <v>26</v>
      </c>
      <c r="M71" s="98"/>
      <c r="N71" s="98" t="s">
        <v>27</v>
      </c>
      <c r="O71" s="98"/>
      <c r="P71" s="99" t="s">
        <v>28</v>
      </c>
      <c r="Q71" s="593"/>
      <c r="R71" s="140" t="s">
        <v>29</v>
      </c>
      <c r="S71" s="485"/>
      <c r="T71" s="592" t="s">
        <v>30</v>
      </c>
      <c r="U71" s="593"/>
      <c r="V71" s="140" t="s">
        <v>31</v>
      </c>
      <c r="W71" s="140"/>
      <c r="X71" s="582" t="s">
        <v>32</v>
      </c>
      <c r="Y71" s="112"/>
      <c r="Z71" s="224" t="s">
        <v>210</v>
      </c>
      <c r="AA71" s="224" t="s">
        <v>174</v>
      </c>
      <c r="AB71" s="263"/>
      <c r="AC71" s="322"/>
      <c r="AD71" s="601"/>
      <c r="AE71" s="280"/>
      <c r="AF71" s="280"/>
      <c r="AG71" s="322"/>
      <c r="AH71" s="251"/>
      <c r="AI71" s="96"/>
      <c r="AJ71" s="238"/>
      <c r="AK71" s="243">
        <f>(COUNTA(I71:X71)*3)</f>
        <v>24</v>
      </c>
      <c r="AL71" s="228">
        <v>24</v>
      </c>
      <c r="AM71" s="255">
        <f t="shared" si="25"/>
        <v>48</v>
      </c>
      <c r="AN71" s="1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231" customFormat="1" ht="47.25" customHeight="1" x14ac:dyDescent="0.35">
      <c r="A72" s="289">
        <v>8495</v>
      </c>
      <c r="B72" s="115" t="s">
        <v>167</v>
      </c>
      <c r="C72" s="581" t="s">
        <v>168</v>
      </c>
      <c r="D72" s="116">
        <v>495</v>
      </c>
      <c r="E72" s="460" t="s">
        <v>98</v>
      </c>
      <c r="F72" s="198"/>
      <c r="G72" s="201"/>
      <c r="H72" s="593"/>
      <c r="I72" s="140" t="s">
        <v>25</v>
      </c>
      <c r="J72" s="140"/>
      <c r="K72" s="592" t="s">
        <v>26</v>
      </c>
      <c r="L72" s="112"/>
      <c r="M72" s="98" t="s">
        <v>27</v>
      </c>
      <c r="N72" s="98"/>
      <c r="O72" s="98" t="s">
        <v>28</v>
      </c>
      <c r="P72" s="99"/>
      <c r="Q72" s="593" t="s">
        <v>29</v>
      </c>
      <c r="R72" s="140"/>
      <c r="S72" s="485"/>
      <c r="T72" s="592"/>
      <c r="U72" s="593" t="s">
        <v>30</v>
      </c>
      <c r="V72" s="140"/>
      <c r="W72" s="140" t="s">
        <v>31</v>
      </c>
      <c r="X72" s="582"/>
      <c r="Y72" s="112" t="s">
        <v>32</v>
      </c>
      <c r="Z72" s="224" t="s">
        <v>210</v>
      </c>
      <c r="AA72" s="224" t="s">
        <v>174</v>
      </c>
      <c r="AB72" s="263"/>
      <c r="AC72" s="322"/>
      <c r="AD72" s="601"/>
      <c r="AE72" s="280"/>
      <c r="AF72" s="280"/>
      <c r="AG72" s="322"/>
      <c r="AH72" s="251"/>
      <c r="AI72" s="96"/>
      <c r="AJ72" s="238"/>
      <c r="AK72" s="370">
        <f>(COUNTA(I72:Y72)*3)</f>
        <v>24</v>
      </c>
      <c r="AL72" s="228">
        <v>24</v>
      </c>
      <c r="AM72" s="255">
        <f t="shared" si="25"/>
        <v>48</v>
      </c>
      <c r="AN72" s="1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231" customFormat="1" ht="31.5" customHeight="1" x14ac:dyDescent="0.35">
      <c r="A73" s="289">
        <v>8495</v>
      </c>
      <c r="B73" s="117" t="s">
        <v>163</v>
      </c>
      <c r="C73" s="357" t="s">
        <v>164</v>
      </c>
      <c r="D73" s="116">
        <v>495</v>
      </c>
      <c r="E73" s="468" t="s">
        <v>99</v>
      </c>
      <c r="F73" s="198"/>
      <c r="G73" s="201"/>
      <c r="H73" s="597"/>
      <c r="I73" s="583" t="s">
        <v>25</v>
      </c>
      <c r="J73" s="583"/>
      <c r="K73" s="592" t="s">
        <v>26</v>
      </c>
      <c r="L73" s="585"/>
      <c r="M73" s="586" t="s">
        <v>27</v>
      </c>
      <c r="N73" s="586"/>
      <c r="O73" s="98" t="s">
        <v>28</v>
      </c>
      <c r="P73" s="587"/>
      <c r="Q73" s="593" t="s">
        <v>29</v>
      </c>
      <c r="R73" s="583"/>
      <c r="S73" s="486"/>
      <c r="T73" s="594"/>
      <c r="U73" s="593" t="s">
        <v>30</v>
      </c>
      <c r="V73" s="583"/>
      <c r="W73" s="140" t="s">
        <v>31</v>
      </c>
      <c r="X73" s="584"/>
      <c r="Y73" s="112" t="s">
        <v>32</v>
      </c>
      <c r="Z73" s="224" t="s">
        <v>210</v>
      </c>
      <c r="AA73" s="224" t="s">
        <v>174</v>
      </c>
      <c r="AB73" s="263"/>
      <c r="AC73" s="322"/>
      <c r="AD73" s="601"/>
      <c r="AE73" s="280"/>
      <c r="AF73" s="280"/>
      <c r="AG73" s="322"/>
      <c r="AH73" s="252"/>
      <c r="AI73" s="204"/>
      <c r="AJ73" s="249"/>
      <c r="AK73" s="243">
        <f>(COUNTA(I73:Y73)*3)</f>
        <v>24</v>
      </c>
      <c r="AL73" s="228">
        <v>24</v>
      </c>
      <c r="AM73" s="255">
        <f t="shared" si="25"/>
        <v>48</v>
      </c>
      <c r="AN73" s="1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231" customFormat="1" ht="32.25" customHeight="1" thickBot="1" x14ac:dyDescent="0.4">
      <c r="A74" s="633">
        <v>8495</v>
      </c>
      <c r="B74" s="124" t="s">
        <v>169</v>
      </c>
      <c r="C74" s="634" t="s">
        <v>170</v>
      </c>
      <c r="D74" s="477">
        <v>495</v>
      </c>
      <c r="E74" s="469" t="s">
        <v>106</v>
      </c>
      <c r="F74" s="199"/>
      <c r="G74" s="202"/>
      <c r="H74" s="588"/>
      <c r="I74" s="196" t="s">
        <v>25</v>
      </c>
      <c r="J74" s="196"/>
      <c r="K74" s="589" t="s">
        <v>178</v>
      </c>
      <c r="L74" s="189"/>
      <c r="M74" s="100" t="s">
        <v>26</v>
      </c>
      <c r="N74" s="100"/>
      <c r="O74" s="100" t="s">
        <v>27</v>
      </c>
      <c r="P74" s="511"/>
      <c r="Q74" s="588" t="s">
        <v>28</v>
      </c>
      <c r="R74" s="196"/>
      <c r="S74" s="491"/>
      <c r="T74" s="589"/>
      <c r="U74" s="588" t="s">
        <v>29</v>
      </c>
      <c r="V74" s="196"/>
      <c r="W74" s="196" t="s">
        <v>30</v>
      </c>
      <c r="X74" s="599"/>
      <c r="Y74" s="189" t="s">
        <v>31</v>
      </c>
      <c r="Z74" s="100" t="s">
        <v>32</v>
      </c>
      <c r="AA74" s="517" t="s">
        <v>174</v>
      </c>
      <c r="AB74" s="264"/>
      <c r="AC74" s="323"/>
      <c r="AD74" s="602"/>
      <c r="AE74" s="281"/>
      <c r="AF74" s="281"/>
      <c r="AG74" s="323"/>
      <c r="AH74" s="366"/>
      <c r="AI74" s="195"/>
      <c r="AJ74" s="619"/>
      <c r="AK74" s="244">
        <f>(COUNTA(H74:Y74)*2)</f>
        <v>16</v>
      </c>
      <c r="AL74" s="229">
        <v>22</v>
      </c>
      <c r="AM74" s="638">
        <f t="shared" si="25"/>
        <v>38</v>
      </c>
      <c r="AN74" s="1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296" customFormat="1" ht="32.25" customHeight="1" x14ac:dyDescent="0.35">
      <c r="A75" s="288">
        <v>9495</v>
      </c>
      <c r="B75" s="128" t="s">
        <v>157</v>
      </c>
      <c r="C75" s="632" t="s">
        <v>161</v>
      </c>
      <c r="D75" s="383">
        <v>495</v>
      </c>
      <c r="E75" s="467" t="s">
        <v>98</v>
      </c>
      <c r="F75" s="197"/>
      <c r="G75" s="200"/>
      <c r="H75" s="639" t="s">
        <v>25</v>
      </c>
      <c r="I75" s="167"/>
      <c r="J75" s="167" t="s">
        <v>26</v>
      </c>
      <c r="K75" s="590"/>
      <c r="L75" s="168" t="s">
        <v>27</v>
      </c>
      <c r="M75" s="97"/>
      <c r="N75" s="97" t="s">
        <v>28</v>
      </c>
      <c r="O75" s="97"/>
      <c r="P75" s="509" t="s">
        <v>29</v>
      </c>
      <c r="Q75" s="591"/>
      <c r="R75" s="167" t="s">
        <v>30</v>
      </c>
      <c r="S75" s="484"/>
      <c r="T75" s="590" t="s">
        <v>31</v>
      </c>
      <c r="U75" s="591"/>
      <c r="V75" s="167" t="s">
        <v>32</v>
      </c>
      <c r="W75" s="167"/>
      <c r="X75" s="375"/>
      <c r="Y75" s="168"/>
      <c r="Z75" s="223" t="s">
        <v>210</v>
      </c>
      <c r="AA75" s="223" t="s">
        <v>174</v>
      </c>
      <c r="AB75" s="266"/>
      <c r="AC75" s="321"/>
      <c r="AD75" s="600"/>
      <c r="AE75" s="279"/>
      <c r="AF75" s="279"/>
      <c r="AG75" s="321"/>
      <c r="AH75" s="250"/>
      <c r="AI75" s="194"/>
      <c r="AJ75" s="237"/>
      <c r="AK75" s="242">
        <f>(COUNTA(H75:W75)*3)</f>
        <v>24</v>
      </c>
      <c r="AL75" s="248">
        <v>24</v>
      </c>
      <c r="AM75" s="636">
        <f t="shared" si="25"/>
        <v>48</v>
      </c>
      <c r="AN75" s="1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296" customFormat="1" ht="25" customHeight="1" x14ac:dyDescent="0.35">
      <c r="A76" s="289">
        <v>9495</v>
      </c>
      <c r="B76" s="115" t="s">
        <v>150</v>
      </c>
      <c r="C76" s="603" t="s">
        <v>151</v>
      </c>
      <c r="D76" s="116">
        <v>495</v>
      </c>
      <c r="E76" s="460" t="s">
        <v>99</v>
      </c>
      <c r="F76" s="198"/>
      <c r="G76" s="201"/>
      <c r="H76" s="593" t="s">
        <v>25</v>
      </c>
      <c r="I76" s="140"/>
      <c r="J76" s="140" t="s">
        <v>26</v>
      </c>
      <c r="K76" s="592"/>
      <c r="L76" s="112" t="s">
        <v>27</v>
      </c>
      <c r="M76" s="98"/>
      <c r="N76" s="98" t="s">
        <v>28</v>
      </c>
      <c r="O76" s="98"/>
      <c r="P76" s="99" t="s">
        <v>29</v>
      </c>
      <c r="Q76" s="593"/>
      <c r="R76" s="140" t="s">
        <v>30</v>
      </c>
      <c r="S76" s="485"/>
      <c r="T76" s="592" t="s">
        <v>31</v>
      </c>
      <c r="U76" s="593"/>
      <c r="V76" s="140" t="s">
        <v>32</v>
      </c>
      <c r="W76" s="140"/>
      <c r="X76" s="582"/>
      <c r="Y76" s="112"/>
      <c r="Z76" s="224" t="s">
        <v>210</v>
      </c>
      <c r="AA76" s="224" t="s">
        <v>174</v>
      </c>
      <c r="AB76" s="263"/>
      <c r="AC76" s="322"/>
      <c r="AD76" s="601"/>
      <c r="AE76" s="280"/>
      <c r="AF76" s="280"/>
      <c r="AG76" s="322"/>
      <c r="AH76" s="251"/>
      <c r="AI76" s="96"/>
      <c r="AJ76" s="238"/>
      <c r="AK76" s="243">
        <f>(COUNTA(H76:W76)*3)</f>
        <v>24</v>
      </c>
      <c r="AL76" s="228">
        <v>24</v>
      </c>
      <c r="AM76" s="255">
        <f t="shared" si="25"/>
        <v>48</v>
      </c>
      <c r="AN76" s="1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296" customFormat="1" ht="29.15" customHeight="1" x14ac:dyDescent="0.35">
      <c r="A77" s="289">
        <v>9495</v>
      </c>
      <c r="B77" s="287"/>
      <c r="C77" s="581" t="s">
        <v>182</v>
      </c>
      <c r="D77" s="466">
        <v>495</v>
      </c>
      <c r="E77" s="460" t="s">
        <v>100</v>
      </c>
      <c r="F77" s="392"/>
      <c r="G77" s="201"/>
      <c r="H77" s="593"/>
      <c r="I77" s="140"/>
      <c r="J77" s="140"/>
      <c r="K77" s="592"/>
      <c r="L77" s="112"/>
      <c r="M77" s="98"/>
      <c r="N77" s="98"/>
      <c r="O77" s="98"/>
      <c r="P77" s="99"/>
      <c r="Q77" s="593"/>
      <c r="R77" s="140"/>
      <c r="S77" s="485"/>
      <c r="T77" s="592"/>
      <c r="U77" s="593"/>
      <c r="V77" s="140"/>
      <c r="W77" s="140"/>
      <c r="X77" s="582"/>
      <c r="Y77" s="112"/>
      <c r="Z77" s="224"/>
      <c r="AA77" s="224"/>
      <c r="AB77" s="263"/>
      <c r="AC77" s="322"/>
      <c r="AD77" s="601"/>
      <c r="AE77" s="280"/>
      <c r="AF77" s="280"/>
      <c r="AG77" s="322"/>
      <c r="AH77" s="389"/>
      <c r="AI77" s="388"/>
      <c r="AJ77" s="390"/>
      <c r="AK77" s="635">
        <f>(COUNTA(H77:W77)*3)</f>
        <v>0</v>
      </c>
      <c r="AL77" s="306"/>
      <c r="AM77" s="637">
        <f t="shared" si="25"/>
        <v>0</v>
      </c>
      <c r="AN77" s="1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296" customFormat="1" ht="49.5" customHeight="1" x14ac:dyDescent="0.35">
      <c r="A78" s="289">
        <v>9495</v>
      </c>
      <c r="B78" s="115" t="s">
        <v>154</v>
      </c>
      <c r="C78" s="603" t="s">
        <v>158</v>
      </c>
      <c r="D78" s="116">
        <v>495</v>
      </c>
      <c r="E78" s="460" t="s">
        <v>98</v>
      </c>
      <c r="F78" s="198"/>
      <c r="G78" s="201"/>
      <c r="H78" s="140"/>
      <c r="I78" s="140" t="s">
        <v>25</v>
      </c>
      <c r="J78" s="140"/>
      <c r="K78" s="592" t="s">
        <v>26</v>
      </c>
      <c r="L78" s="112"/>
      <c r="M78" s="98" t="s">
        <v>27</v>
      </c>
      <c r="N78" s="98"/>
      <c r="O78" s="98" t="s">
        <v>28</v>
      </c>
      <c r="P78" s="99"/>
      <c r="Q78" s="593" t="s">
        <v>29</v>
      </c>
      <c r="R78" s="140"/>
      <c r="S78" s="485"/>
      <c r="T78" s="592"/>
      <c r="U78" s="593" t="s">
        <v>30</v>
      </c>
      <c r="V78" s="140"/>
      <c r="W78" s="140" t="s">
        <v>31</v>
      </c>
      <c r="X78" s="582"/>
      <c r="Y78" s="112" t="s">
        <v>32</v>
      </c>
      <c r="Z78" s="224" t="s">
        <v>210</v>
      </c>
      <c r="AA78" s="224" t="s">
        <v>174</v>
      </c>
      <c r="AB78" s="263"/>
      <c r="AC78" s="322"/>
      <c r="AD78" s="601"/>
      <c r="AE78" s="280"/>
      <c r="AF78" s="280"/>
      <c r="AG78" s="322"/>
      <c r="AH78" s="251"/>
      <c r="AI78" s="96"/>
      <c r="AJ78" s="238"/>
      <c r="AK78" s="243">
        <f>(COUNTA(H78:Y78)*3)</f>
        <v>24</v>
      </c>
      <c r="AL78" s="228">
        <v>24</v>
      </c>
      <c r="AM78" s="255">
        <f t="shared" si="25"/>
        <v>48</v>
      </c>
      <c r="AN78" s="1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333" customFormat="1" ht="21" customHeight="1" x14ac:dyDescent="0.35">
      <c r="A79" s="289">
        <v>9495</v>
      </c>
      <c r="B79" s="115" t="s">
        <v>183</v>
      </c>
      <c r="C79" s="581" t="s">
        <v>184</v>
      </c>
      <c r="D79" s="116">
        <v>495</v>
      </c>
      <c r="E79" s="460" t="s">
        <v>99</v>
      </c>
      <c r="F79" s="198"/>
      <c r="G79" s="201"/>
      <c r="H79" s="593"/>
      <c r="I79" s="140" t="s">
        <v>25</v>
      </c>
      <c r="J79" s="140"/>
      <c r="K79" s="592" t="s">
        <v>26</v>
      </c>
      <c r="L79" s="112"/>
      <c r="M79" s="98" t="s">
        <v>27</v>
      </c>
      <c r="N79" s="98"/>
      <c r="O79" s="98" t="s">
        <v>28</v>
      </c>
      <c r="P79" s="99"/>
      <c r="Q79" s="593" t="s">
        <v>29</v>
      </c>
      <c r="R79" s="140"/>
      <c r="S79" s="485"/>
      <c r="T79" s="592"/>
      <c r="U79" s="593" t="s">
        <v>30</v>
      </c>
      <c r="V79" s="140"/>
      <c r="W79" s="140" t="s">
        <v>31</v>
      </c>
      <c r="X79" s="582"/>
      <c r="Y79" s="112" t="s">
        <v>32</v>
      </c>
      <c r="Z79" s="224" t="s">
        <v>210</v>
      </c>
      <c r="AA79" s="224" t="s">
        <v>174</v>
      </c>
      <c r="AB79" s="263"/>
      <c r="AC79" s="322"/>
      <c r="AD79" s="601"/>
      <c r="AE79" s="280"/>
      <c r="AF79" s="280"/>
      <c r="AG79" s="322"/>
      <c r="AH79" s="251"/>
      <c r="AI79" s="96"/>
      <c r="AJ79" s="238"/>
      <c r="AK79" s="370">
        <f>(COUNTA(H79:Y79)*3)</f>
        <v>24</v>
      </c>
      <c r="AL79" s="228">
        <v>24</v>
      </c>
      <c r="AM79" s="255">
        <f t="shared" si="25"/>
        <v>48</v>
      </c>
      <c r="AN79" s="1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231" customFormat="1" ht="21" customHeight="1" x14ac:dyDescent="0.35">
      <c r="A80" s="289">
        <v>9495</v>
      </c>
      <c r="B80" s="117" t="s">
        <v>148</v>
      </c>
      <c r="C80" s="357" t="s">
        <v>149</v>
      </c>
      <c r="D80" s="116">
        <v>495</v>
      </c>
      <c r="E80" s="468" t="s">
        <v>99</v>
      </c>
      <c r="F80" s="198"/>
      <c r="G80" s="201"/>
      <c r="H80" s="597"/>
      <c r="I80" s="583" t="s">
        <v>25</v>
      </c>
      <c r="J80" s="583"/>
      <c r="K80" s="592" t="s">
        <v>26</v>
      </c>
      <c r="L80" s="585"/>
      <c r="M80" s="586" t="s">
        <v>27</v>
      </c>
      <c r="N80" s="586"/>
      <c r="O80" s="98" t="s">
        <v>28</v>
      </c>
      <c r="P80" s="587"/>
      <c r="Q80" s="593" t="s">
        <v>29</v>
      </c>
      <c r="R80" s="583"/>
      <c r="S80" s="486"/>
      <c r="T80" s="594"/>
      <c r="U80" s="593" t="s">
        <v>30</v>
      </c>
      <c r="V80" s="583"/>
      <c r="W80" s="140" t="s">
        <v>31</v>
      </c>
      <c r="X80" s="584"/>
      <c r="Y80" s="112" t="s">
        <v>32</v>
      </c>
      <c r="Z80" s="224" t="s">
        <v>210</v>
      </c>
      <c r="AA80" s="224" t="s">
        <v>174</v>
      </c>
      <c r="AB80" s="263"/>
      <c r="AC80" s="322"/>
      <c r="AD80" s="601"/>
      <c r="AE80" s="280"/>
      <c r="AF80" s="280"/>
      <c r="AG80" s="322"/>
      <c r="AH80" s="252"/>
      <c r="AI80" s="204"/>
      <c r="AJ80" s="249"/>
      <c r="AK80" s="243"/>
      <c r="AL80" s="228"/>
      <c r="AM80" s="255"/>
      <c r="AN80" s="1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ht="37.5" customHeight="1" thickBot="1" x14ac:dyDescent="0.4">
      <c r="A81" s="659">
        <v>9495</v>
      </c>
      <c r="B81" s="660" t="s">
        <v>152</v>
      </c>
      <c r="C81" s="661" t="s">
        <v>153</v>
      </c>
      <c r="D81" s="662">
        <v>495</v>
      </c>
      <c r="E81" s="663" t="s">
        <v>100</v>
      </c>
      <c r="F81" s="199"/>
      <c r="G81" s="202"/>
      <c r="H81" s="588"/>
      <c r="I81" s="196" t="s">
        <v>25</v>
      </c>
      <c r="J81" s="196"/>
      <c r="K81" s="589" t="s">
        <v>26</v>
      </c>
      <c r="L81" s="189"/>
      <c r="M81" s="100" t="s">
        <v>27</v>
      </c>
      <c r="N81" s="100"/>
      <c r="O81" s="100" t="s">
        <v>28</v>
      </c>
      <c r="P81" s="511"/>
      <c r="Q81" s="588" t="s">
        <v>29</v>
      </c>
      <c r="R81" s="196"/>
      <c r="S81" s="491"/>
      <c r="T81" s="589"/>
      <c r="U81" s="588" t="s">
        <v>30</v>
      </c>
      <c r="V81" s="196"/>
      <c r="W81" s="196" t="s">
        <v>31</v>
      </c>
      <c r="X81" s="599"/>
      <c r="Y81" s="189" t="s">
        <v>32</v>
      </c>
      <c r="Z81" s="517" t="s">
        <v>210</v>
      </c>
      <c r="AA81" s="517" t="s">
        <v>174</v>
      </c>
      <c r="AB81" s="264"/>
      <c r="AC81" s="323"/>
      <c r="AD81" s="602"/>
      <c r="AE81" s="281"/>
      <c r="AF81" s="281"/>
      <c r="AG81" s="323"/>
      <c r="AH81" s="366"/>
      <c r="AI81" s="195"/>
      <c r="AJ81" s="619"/>
      <c r="AK81" s="244">
        <f>(COUNTA(H81:Y81)*3)</f>
        <v>24</v>
      </c>
      <c r="AL81" s="229">
        <v>24</v>
      </c>
      <c r="AM81" s="638">
        <f t="shared" si="25"/>
        <v>48</v>
      </c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</row>
    <row r="82" spans="1:128" s="412" customFormat="1" ht="15.75" customHeight="1" x14ac:dyDescent="0.35">
      <c r="A82" s="288">
        <v>10495</v>
      </c>
      <c r="B82" s="128" t="s">
        <v>211</v>
      </c>
      <c r="C82" s="632" t="s">
        <v>200</v>
      </c>
      <c r="D82" s="383">
        <v>495</v>
      </c>
      <c r="E82" s="467" t="s">
        <v>98</v>
      </c>
      <c r="F82" s="197"/>
      <c r="G82" s="200"/>
      <c r="H82" s="639" t="s">
        <v>25</v>
      </c>
      <c r="I82" s="167"/>
      <c r="J82" s="167" t="s">
        <v>26</v>
      </c>
      <c r="K82" s="590"/>
      <c r="L82" s="168" t="s">
        <v>27</v>
      </c>
      <c r="M82" s="97"/>
      <c r="N82" s="97" t="s">
        <v>28</v>
      </c>
      <c r="O82" s="97"/>
      <c r="P82" s="509" t="s">
        <v>29</v>
      </c>
      <c r="Q82" s="591"/>
      <c r="R82" s="167" t="s">
        <v>30</v>
      </c>
      <c r="S82" s="484"/>
      <c r="T82" s="590" t="s">
        <v>31</v>
      </c>
      <c r="U82" s="591"/>
      <c r="V82" s="167" t="s">
        <v>32</v>
      </c>
      <c r="W82" s="167"/>
      <c r="X82" s="375"/>
      <c r="Y82" s="168"/>
      <c r="Z82" s="223" t="s">
        <v>210</v>
      </c>
      <c r="AA82" s="223" t="s">
        <v>174</v>
      </c>
      <c r="AB82" s="266"/>
      <c r="AC82" s="321"/>
      <c r="AD82" s="600"/>
      <c r="AE82" s="279"/>
      <c r="AF82" s="279"/>
      <c r="AG82" s="321"/>
      <c r="AH82" s="250"/>
      <c r="AI82" s="194"/>
      <c r="AJ82" s="237"/>
      <c r="AK82" s="242">
        <f>(COUNTA(H82:Y82)*3)</f>
        <v>24</v>
      </c>
      <c r="AL82" s="248">
        <v>24</v>
      </c>
      <c r="AM82" s="636">
        <f t="shared" si="25"/>
        <v>48</v>
      </c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</row>
    <row r="83" spans="1:128" s="412" customFormat="1" ht="34" customHeight="1" thickBot="1" x14ac:dyDescent="0.4">
      <c r="A83" s="290">
        <v>10495</v>
      </c>
      <c r="B83" s="124" t="s">
        <v>213</v>
      </c>
      <c r="C83" s="650" t="s">
        <v>214</v>
      </c>
      <c r="D83" s="626">
        <v>495</v>
      </c>
      <c r="E83" s="469" t="s">
        <v>99</v>
      </c>
      <c r="F83" s="199"/>
      <c r="G83" s="202"/>
      <c r="H83" s="588" t="s">
        <v>25</v>
      </c>
      <c r="I83" s="196"/>
      <c r="J83" s="196" t="s">
        <v>26</v>
      </c>
      <c r="K83" s="589"/>
      <c r="L83" s="189" t="s">
        <v>27</v>
      </c>
      <c r="M83" s="100"/>
      <c r="N83" s="100" t="s">
        <v>28</v>
      </c>
      <c r="O83" s="100"/>
      <c r="P83" s="511" t="s">
        <v>29</v>
      </c>
      <c r="Q83" s="588"/>
      <c r="R83" s="196" t="s">
        <v>30</v>
      </c>
      <c r="S83" s="491"/>
      <c r="T83" s="589" t="s">
        <v>31</v>
      </c>
      <c r="U83" s="588"/>
      <c r="V83" s="196" t="s">
        <v>32</v>
      </c>
      <c r="W83" s="196"/>
      <c r="X83" s="599"/>
      <c r="Y83" s="189"/>
      <c r="Z83" s="517" t="s">
        <v>210</v>
      </c>
      <c r="AA83" s="517" t="s">
        <v>174</v>
      </c>
      <c r="AB83" s="264"/>
      <c r="AC83" s="323"/>
      <c r="AD83" s="602"/>
      <c r="AE83" s="281"/>
      <c r="AF83" s="281"/>
      <c r="AG83" s="323"/>
      <c r="AH83" s="366"/>
      <c r="AI83" s="195"/>
      <c r="AJ83" s="619"/>
      <c r="AK83" s="244">
        <f>(COUNTA(H83:Y83)*3)</f>
        <v>24</v>
      </c>
      <c r="AL83" s="229">
        <v>24</v>
      </c>
      <c r="AM83" s="638">
        <f t="shared" si="25"/>
        <v>48</v>
      </c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</row>
    <row r="84" spans="1:128" s="333" customFormat="1" ht="15.75" customHeight="1" thickBot="1" x14ac:dyDescent="0.4">
      <c r="A84" s="57"/>
      <c r="B84" s="61"/>
      <c r="C84" s="61"/>
      <c r="D84" s="52"/>
      <c r="E84" s="56"/>
      <c r="F84" s="56"/>
      <c r="G84" s="56"/>
      <c r="H84" s="56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7"/>
      <c r="AL84" s="58"/>
      <c r="AM84" s="57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</row>
    <row r="85" spans="1:128" ht="21.75" customHeight="1" x14ac:dyDescent="0.35">
      <c r="A85" s="80" t="s">
        <v>203</v>
      </c>
      <c r="B85" s="81"/>
      <c r="C85" s="81"/>
      <c r="D85" s="81"/>
      <c r="E85" s="82"/>
      <c r="F85" s="700" t="s">
        <v>162</v>
      </c>
      <c r="G85" s="701"/>
      <c r="H85" s="699" t="s">
        <v>189</v>
      </c>
      <c r="I85" s="669"/>
      <c r="J85" s="669"/>
      <c r="K85" s="669"/>
      <c r="L85" s="665" t="s">
        <v>190</v>
      </c>
      <c r="M85" s="666"/>
      <c r="N85" s="666"/>
      <c r="O85" s="666"/>
      <c r="P85" s="667"/>
      <c r="Q85" s="665" t="s">
        <v>198</v>
      </c>
      <c r="R85" s="666"/>
      <c r="S85" s="666"/>
      <c r="T85" s="667"/>
      <c r="U85" s="699" t="s">
        <v>192</v>
      </c>
      <c r="V85" s="669"/>
      <c r="W85" s="669"/>
      <c r="X85" s="669"/>
      <c r="Y85" s="709" t="s">
        <v>193</v>
      </c>
      <c r="Z85" s="710"/>
      <c r="AA85" s="710"/>
      <c r="AB85" s="710"/>
      <c r="AC85" s="711"/>
      <c r="AD85" s="665" t="s">
        <v>205</v>
      </c>
      <c r="AE85" s="666"/>
      <c r="AF85" s="666"/>
      <c r="AG85" s="667"/>
      <c r="AH85" s="704" t="s">
        <v>162</v>
      </c>
      <c r="AI85" s="699"/>
      <c r="AJ85" s="705"/>
      <c r="AK85" s="716" t="s">
        <v>3</v>
      </c>
      <c r="AL85" s="677" t="s">
        <v>4</v>
      </c>
      <c r="AM85" s="715" t="s">
        <v>97</v>
      </c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</row>
    <row r="86" spans="1:128" ht="21.75" customHeight="1" thickBot="1" x14ac:dyDescent="0.4">
      <c r="A86" s="83"/>
      <c r="B86" s="84"/>
      <c r="C86" s="84"/>
      <c r="D86" s="84"/>
      <c r="E86" s="85"/>
      <c r="F86" s="702"/>
      <c r="G86" s="703"/>
      <c r="H86" s="676"/>
      <c r="I86" s="697"/>
      <c r="J86" s="697"/>
      <c r="K86" s="676"/>
      <c r="L86" s="693"/>
      <c r="M86" s="694"/>
      <c r="N86" s="694"/>
      <c r="O86" s="694"/>
      <c r="P86" s="695"/>
      <c r="Q86" s="693"/>
      <c r="R86" s="694"/>
      <c r="S86" s="694"/>
      <c r="T86" s="695"/>
      <c r="U86" s="676"/>
      <c r="V86" s="697"/>
      <c r="W86" s="697"/>
      <c r="X86" s="676"/>
      <c r="Y86" s="712"/>
      <c r="Z86" s="713"/>
      <c r="AA86" s="713"/>
      <c r="AB86" s="713"/>
      <c r="AC86" s="714"/>
      <c r="AD86" s="693"/>
      <c r="AE86" s="694"/>
      <c r="AF86" s="694"/>
      <c r="AG86" s="695"/>
      <c r="AH86" s="706"/>
      <c r="AI86" s="707"/>
      <c r="AJ86" s="708"/>
      <c r="AK86" s="678"/>
      <c r="AL86" s="678"/>
      <c r="AM86" s="67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</row>
    <row r="87" spans="1:128" ht="32.25" customHeight="1" thickBot="1" x14ac:dyDescent="0.4">
      <c r="A87" s="6" t="s">
        <v>11</v>
      </c>
      <c r="B87" s="6" t="s">
        <v>12</v>
      </c>
      <c r="C87" s="6" t="s">
        <v>13</v>
      </c>
      <c r="D87" s="6" t="s">
        <v>14</v>
      </c>
      <c r="E87" s="11" t="s">
        <v>16</v>
      </c>
      <c r="F87" s="136">
        <v>22</v>
      </c>
      <c r="G87" s="137">
        <v>26</v>
      </c>
      <c r="H87" s="94">
        <v>2</v>
      </c>
      <c r="I87" s="68">
        <f t="shared" ref="I87" si="27">+H87+7</f>
        <v>9</v>
      </c>
      <c r="J87" s="68">
        <f t="shared" ref="J87" si="28">+I87+7</f>
        <v>16</v>
      </c>
      <c r="K87" s="69">
        <f t="shared" ref="K87" si="29">+J87+7</f>
        <v>23</v>
      </c>
      <c r="L87" s="142">
        <v>2</v>
      </c>
      <c r="M87" s="143">
        <f t="shared" ref="M87" si="30">+L87+7</f>
        <v>9</v>
      </c>
      <c r="N87" s="143">
        <f t="shared" ref="N87" si="31">+M87+7</f>
        <v>16</v>
      </c>
      <c r="O87" s="143">
        <f>+N87+7</f>
        <v>23</v>
      </c>
      <c r="P87" s="325">
        <v>30</v>
      </c>
      <c r="Q87" s="316">
        <v>6</v>
      </c>
      <c r="R87" s="317">
        <f t="shared" ref="R87" si="32">+Q87+7</f>
        <v>13</v>
      </c>
      <c r="S87" s="483">
        <f t="shared" ref="S87" si="33">+R87+7</f>
        <v>20</v>
      </c>
      <c r="T87" s="318">
        <f t="shared" ref="T87" si="34">+S87+7</f>
        <v>27</v>
      </c>
      <c r="U87" s="67">
        <v>4</v>
      </c>
      <c r="V87" s="68">
        <f t="shared" ref="V87" si="35">+U87+7</f>
        <v>11</v>
      </c>
      <c r="W87" s="68">
        <f t="shared" ref="W87" si="36">+V87+7</f>
        <v>18</v>
      </c>
      <c r="X87" s="69">
        <f t="shared" ref="X87" si="37">+W87+7</f>
        <v>25</v>
      </c>
      <c r="Y87" s="142">
        <v>1</v>
      </c>
      <c r="Z87" s="472">
        <f t="shared" ref="Z87" si="38">+Y87+7</f>
        <v>8</v>
      </c>
      <c r="AA87" s="143">
        <f t="shared" ref="AA87" si="39">+Z87+7</f>
        <v>15</v>
      </c>
      <c r="AB87" s="143">
        <f t="shared" ref="AB87" si="40">+AA87+7</f>
        <v>22</v>
      </c>
      <c r="AC87" s="473">
        <v>29</v>
      </c>
      <c r="AD87" s="470">
        <v>6</v>
      </c>
      <c r="AE87" s="470">
        <v>13</v>
      </c>
      <c r="AF87" s="470">
        <v>20</v>
      </c>
      <c r="AG87" s="470">
        <v>27</v>
      </c>
      <c r="AH87" s="94">
        <v>7</v>
      </c>
      <c r="AI87" s="233">
        <f t="shared" ref="AI87" si="41">+AH87+7</f>
        <v>14</v>
      </c>
      <c r="AJ87" s="233">
        <f t="shared" ref="AJ87" si="42">+AI87+7</f>
        <v>21</v>
      </c>
      <c r="AK87" s="679"/>
      <c r="AL87" s="679"/>
      <c r="AM87" s="679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</row>
    <row r="88" spans="1:128" ht="15.75" customHeight="1" x14ac:dyDescent="0.35">
      <c r="A88" s="26"/>
      <c r="B88" s="27"/>
      <c r="C88" s="27"/>
      <c r="D88" s="27"/>
      <c r="E88" s="27"/>
      <c r="F88" s="138"/>
      <c r="G88" s="139"/>
      <c r="H88" s="138"/>
      <c r="I88" s="138"/>
      <c r="J88" s="138"/>
      <c r="K88" s="138"/>
      <c r="L88" s="138"/>
      <c r="M88" s="138"/>
      <c r="N88" s="139"/>
      <c r="O88" s="138"/>
      <c r="P88" s="145"/>
      <c r="Q88" s="145"/>
      <c r="R88" s="145"/>
      <c r="S88" s="138"/>
      <c r="T88" s="138"/>
      <c r="U88" s="139"/>
      <c r="V88" s="138"/>
      <c r="W88" s="145"/>
      <c r="X88" s="145"/>
      <c r="Y88" s="146"/>
      <c r="Z88" s="141"/>
      <c r="AA88" s="134"/>
      <c r="AB88" s="134"/>
      <c r="AC88" s="134"/>
      <c r="AD88" s="134"/>
      <c r="AE88" s="134"/>
      <c r="AF88" s="134"/>
      <c r="AG88" s="134"/>
      <c r="AH88" s="139"/>
      <c r="AI88" s="138"/>
      <c r="AJ88" s="138"/>
      <c r="AK88" s="138"/>
      <c r="AL88" s="147"/>
      <c r="AM88" s="144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</row>
    <row r="89" spans="1:128" ht="16.5" customHeight="1" thickBot="1" x14ac:dyDescent="0.4">
      <c r="A89" s="105"/>
      <c r="B89" s="34"/>
      <c r="C89" s="34" t="s">
        <v>18</v>
      </c>
      <c r="D89" s="34"/>
      <c r="E89" s="34"/>
      <c r="F89" s="141"/>
      <c r="G89" s="141"/>
      <c r="H89" s="141"/>
      <c r="I89" s="141"/>
      <c r="J89" s="148"/>
      <c r="K89" s="141"/>
      <c r="L89" s="141"/>
      <c r="M89" s="141"/>
      <c r="N89" s="141"/>
      <c r="O89" s="141"/>
      <c r="P89" s="141"/>
      <c r="Q89" s="149"/>
      <c r="R89" s="141"/>
      <c r="S89" s="141"/>
      <c r="T89" s="150"/>
      <c r="U89" s="141"/>
      <c r="V89" s="134"/>
      <c r="W89" s="141"/>
      <c r="X89" s="134"/>
      <c r="Y89" s="141"/>
      <c r="Z89" s="146"/>
      <c r="AA89" s="134"/>
      <c r="AB89" s="141"/>
      <c r="AC89" s="141"/>
      <c r="AD89" s="141"/>
      <c r="AE89" s="141"/>
      <c r="AF89" s="141"/>
      <c r="AG89" s="141"/>
      <c r="AH89" s="141"/>
      <c r="AI89" s="141"/>
      <c r="AJ89" s="141"/>
      <c r="AK89" s="134"/>
      <c r="AL89" s="134"/>
      <c r="AM89" s="254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</row>
    <row r="90" spans="1:128" ht="16.5" customHeight="1" x14ac:dyDescent="0.35">
      <c r="A90" s="288" t="s">
        <v>108</v>
      </c>
      <c r="B90" s="128" t="s">
        <v>38</v>
      </c>
      <c r="C90" s="623" t="s">
        <v>39</v>
      </c>
      <c r="D90" s="383" t="s">
        <v>109</v>
      </c>
      <c r="E90" s="467" t="s">
        <v>101</v>
      </c>
      <c r="F90" s="197"/>
      <c r="G90" s="253"/>
      <c r="H90" s="358"/>
      <c r="I90" s="311"/>
      <c r="J90" s="311"/>
      <c r="K90" s="444" t="s">
        <v>24</v>
      </c>
      <c r="L90" s="371" t="s">
        <v>25</v>
      </c>
      <c r="M90" s="97"/>
      <c r="N90" s="97" t="s">
        <v>26</v>
      </c>
      <c r="O90" s="97"/>
      <c r="P90" s="172" t="s">
        <v>27</v>
      </c>
      <c r="Q90" s="608"/>
      <c r="R90" s="609" t="s">
        <v>28</v>
      </c>
      <c r="S90" s="488"/>
      <c r="T90" s="613" t="s">
        <v>29</v>
      </c>
      <c r="U90" s="168"/>
      <c r="V90" s="97" t="s">
        <v>30</v>
      </c>
      <c r="W90" s="97"/>
      <c r="X90" s="172" t="s">
        <v>31</v>
      </c>
      <c r="Y90" s="168"/>
      <c r="Z90" s="97" t="s">
        <v>32</v>
      </c>
      <c r="AA90" s="97"/>
      <c r="AB90" s="97"/>
      <c r="AC90" s="172"/>
      <c r="AD90" s="168"/>
      <c r="AE90" s="223" t="s">
        <v>210</v>
      </c>
      <c r="AF90" s="223" t="s">
        <v>174</v>
      </c>
      <c r="AG90" s="509"/>
      <c r="AH90" s="361"/>
      <c r="AI90" s="329"/>
      <c r="AJ90" s="279"/>
      <c r="AK90" s="242">
        <f>(COUNTA(L90:AA90)*2)</f>
        <v>16</v>
      </c>
      <c r="AL90" s="248">
        <v>22</v>
      </c>
      <c r="AM90" s="636">
        <f t="shared" ref="AM90:AM128" si="43">SUM(AK90:AL90)</f>
        <v>38</v>
      </c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</row>
    <row r="91" spans="1:128" ht="15.75" customHeight="1" x14ac:dyDescent="0.35">
      <c r="A91" s="289" t="s">
        <v>108</v>
      </c>
      <c r="B91" s="115" t="s">
        <v>40</v>
      </c>
      <c r="C91" s="581" t="s">
        <v>41</v>
      </c>
      <c r="D91" s="116" t="s">
        <v>109</v>
      </c>
      <c r="E91" s="460" t="s">
        <v>102</v>
      </c>
      <c r="F91" s="198"/>
      <c r="G91" s="246"/>
      <c r="H91" s="359"/>
      <c r="I91" s="310"/>
      <c r="J91" s="310"/>
      <c r="K91" s="507" t="s">
        <v>24</v>
      </c>
      <c r="L91" s="372" t="s">
        <v>25</v>
      </c>
      <c r="M91" s="98"/>
      <c r="N91" s="98" t="s">
        <v>42</v>
      </c>
      <c r="O91" s="210"/>
      <c r="P91" s="178" t="s">
        <v>26</v>
      </c>
      <c r="Q91" s="112"/>
      <c r="R91" s="98" t="s">
        <v>27</v>
      </c>
      <c r="S91" s="176"/>
      <c r="T91" s="99" t="s">
        <v>28</v>
      </c>
      <c r="U91" s="112"/>
      <c r="V91" s="98" t="s">
        <v>29</v>
      </c>
      <c r="W91" s="98"/>
      <c r="X91" s="178" t="s">
        <v>30</v>
      </c>
      <c r="Y91" s="112"/>
      <c r="Z91" s="98" t="s">
        <v>31</v>
      </c>
      <c r="AA91" s="98"/>
      <c r="AB91" s="98" t="s">
        <v>32</v>
      </c>
      <c r="AC91" s="178"/>
      <c r="AD91" s="112"/>
      <c r="AE91" s="224" t="s">
        <v>210</v>
      </c>
      <c r="AF91" s="224" t="s">
        <v>174</v>
      </c>
      <c r="AG91" s="99"/>
      <c r="AH91" s="270"/>
      <c r="AI91" s="330"/>
      <c r="AJ91" s="280"/>
      <c r="AK91" s="243">
        <f>(COUNTA(L91:AD91)*2)</f>
        <v>18</v>
      </c>
      <c r="AL91" s="228">
        <v>22</v>
      </c>
      <c r="AM91" s="255">
        <f t="shared" si="43"/>
        <v>40</v>
      </c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</row>
    <row r="92" spans="1:128" ht="15.75" customHeight="1" x14ac:dyDescent="0.35">
      <c r="A92" s="289" t="s">
        <v>108</v>
      </c>
      <c r="B92" s="287" t="s">
        <v>12</v>
      </c>
      <c r="C92" s="581" t="s">
        <v>45</v>
      </c>
      <c r="D92" s="466" t="s">
        <v>109</v>
      </c>
      <c r="E92" s="460" t="s">
        <v>103</v>
      </c>
      <c r="F92" s="392"/>
      <c r="G92" s="246"/>
      <c r="H92" s="359"/>
      <c r="I92" s="310"/>
      <c r="J92" s="310"/>
      <c r="K92" s="507" t="s">
        <v>24</v>
      </c>
      <c r="L92" s="372" t="s">
        <v>46</v>
      </c>
      <c r="M92" s="98"/>
      <c r="N92" s="98" t="s">
        <v>46</v>
      </c>
      <c r="O92" s="210"/>
      <c r="P92" s="178" t="s">
        <v>46</v>
      </c>
      <c r="Q92" s="610"/>
      <c r="R92" s="209" t="s">
        <v>46</v>
      </c>
      <c r="S92" s="489"/>
      <c r="T92" s="614" t="s">
        <v>46</v>
      </c>
      <c r="U92" s="112"/>
      <c r="V92" s="98" t="s">
        <v>46</v>
      </c>
      <c r="W92" s="98"/>
      <c r="X92" s="178" t="s">
        <v>46</v>
      </c>
      <c r="Y92" s="112"/>
      <c r="Z92" s="98" t="s">
        <v>32</v>
      </c>
      <c r="AA92" s="98"/>
      <c r="AB92" s="98"/>
      <c r="AC92" s="178"/>
      <c r="AD92" s="112"/>
      <c r="AE92" s="224" t="s">
        <v>210</v>
      </c>
      <c r="AF92" s="224" t="s">
        <v>174</v>
      </c>
      <c r="AG92" s="99"/>
      <c r="AH92" s="270"/>
      <c r="AI92" s="330"/>
      <c r="AJ92" s="280"/>
      <c r="AK92" s="635">
        <v>0</v>
      </c>
      <c r="AL92" s="306">
        <v>0</v>
      </c>
      <c r="AM92" s="637">
        <f>SUM(AK92:AL92)</f>
        <v>0</v>
      </c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</row>
    <row r="93" spans="1:128" ht="16.5" customHeight="1" x14ac:dyDescent="0.35">
      <c r="A93" s="289" t="s">
        <v>108</v>
      </c>
      <c r="B93" s="115" t="s">
        <v>33</v>
      </c>
      <c r="C93" s="581" t="s">
        <v>34</v>
      </c>
      <c r="D93" s="116" t="s">
        <v>109</v>
      </c>
      <c r="E93" s="460" t="s">
        <v>106</v>
      </c>
      <c r="F93" s="198"/>
      <c r="G93" s="246"/>
      <c r="H93" s="359"/>
      <c r="I93" s="310"/>
      <c r="J93" s="310"/>
      <c r="K93" s="507" t="s">
        <v>24</v>
      </c>
      <c r="L93" s="372" t="s">
        <v>25</v>
      </c>
      <c r="M93" s="98"/>
      <c r="N93" s="98" t="s">
        <v>26</v>
      </c>
      <c r="O93" s="98"/>
      <c r="P93" s="178" t="s">
        <v>27</v>
      </c>
      <c r="Q93" s="593"/>
      <c r="R93" s="140" t="s">
        <v>28</v>
      </c>
      <c r="S93" s="485"/>
      <c r="T93" s="592" t="s">
        <v>29</v>
      </c>
      <c r="U93" s="112"/>
      <c r="V93" s="98" t="s">
        <v>30</v>
      </c>
      <c r="W93" s="98"/>
      <c r="X93" s="178" t="s">
        <v>31</v>
      </c>
      <c r="Y93" s="112"/>
      <c r="Z93" s="98" t="s">
        <v>32</v>
      </c>
      <c r="AA93" s="98"/>
      <c r="AB93" s="96"/>
      <c r="AC93" s="238"/>
      <c r="AD93" s="239"/>
      <c r="AE93" s="224" t="s">
        <v>210</v>
      </c>
      <c r="AF93" s="224" t="s">
        <v>174</v>
      </c>
      <c r="AG93" s="235"/>
      <c r="AH93" s="270"/>
      <c r="AI93" s="330"/>
      <c r="AJ93" s="280"/>
      <c r="AK93" s="243">
        <f>(COUNTA(L93:AB93)*2)</f>
        <v>16</v>
      </c>
      <c r="AL93" s="228">
        <v>22</v>
      </c>
      <c r="AM93" s="255">
        <f>SUM(AK93:AL93)</f>
        <v>38</v>
      </c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</row>
    <row r="94" spans="1:128" s="387" customFormat="1" ht="37.5" customHeight="1" x14ac:dyDescent="0.35">
      <c r="A94" s="289" t="s">
        <v>108</v>
      </c>
      <c r="B94" s="115" t="s">
        <v>36</v>
      </c>
      <c r="C94" s="581" t="s">
        <v>37</v>
      </c>
      <c r="D94" s="116" t="s">
        <v>109</v>
      </c>
      <c r="E94" s="460" t="s">
        <v>98</v>
      </c>
      <c r="F94" s="198"/>
      <c r="G94" s="246"/>
      <c r="H94" s="359"/>
      <c r="I94" s="310"/>
      <c r="J94" s="310"/>
      <c r="K94" s="507" t="s">
        <v>24</v>
      </c>
      <c r="L94" s="372"/>
      <c r="M94" s="98" t="s">
        <v>25</v>
      </c>
      <c r="N94" s="98"/>
      <c r="O94" s="98" t="s">
        <v>26</v>
      </c>
      <c r="P94" s="178"/>
      <c r="Q94" s="593" t="s">
        <v>27</v>
      </c>
      <c r="R94" s="140"/>
      <c r="S94" s="485"/>
      <c r="T94" s="592"/>
      <c r="U94" s="112" t="s">
        <v>28</v>
      </c>
      <c r="V94" s="98"/>
      <c r="W94" s="98" t="s">
        <v>29</v>
      </c>
      <c r="X94" s="178"/>
      <c r="Y94" s="112" t="s">
        <v>30</v>
      </c>
      <c r="Z94" s="98"/>
      <c r="AA94" s="98" t="s">
        <v>31</v>
      </c>
      <c r="AB94" s="96"/>
      <c r="AC94" s="238" t="s">
        <v>32</v>
      </c>
      <c r="AD94" s="239"/>
      <c r="AE94" s="224" t="s">
        <v>210</v>
      </c>
      <c r="AF94" s="224" t="s">
        <v>174</v>
      </c>
      <c r="AG94" s="235"/>
      <c r="AH94" s="270"/>
      <c r="AI94" s="330"/>
      <c r="AJ94" s="280"/>
      <c r="AK94" s="243">
        <f>(COUNTA(K94:AA94)*3)</f>
        <v>24</v>
      </c>
      <c r="AL94" s="228">
        <v>24</v>
      </c>
      <c r="AM94" s="255">
        <f t="shared" si="43"/>
        <v>48</v>
      </c>
      <c r="AN94" s="386"/>
      <c r="AO94" s="386"/>
      <c r="AP94" s="386"/>
      <c r="AQ94" s="386"/>
      <c r="AR94" s="386"/>
      <c r="AS94" s="386"/>
      <c r="AT94" s="386"/>
      <c r="AU94" s="386"/>
      <c r="AV94" s="386"/>
      <c r="AW94" s="386"/>
      <c r="AX94" s="386"/>
      <c r="AY94" s="386"/>
      <c r="AZ94" s="386"/>
      <c r="BA94" s="386"/>
      <c r="BB94" s="386"/>
      <c r="BC94" s="386"/>
      <c r="BD94" s="386"/>
      <c r="BE94" s="386"/>
      <c r="BF94" s="386"/>
      <c r="BG94" s="386"/>
      <c r="BH94" s="386"/>
      <c r="BI94" s="386"/>
      <c r="BJ94" s="386"/>
      <c r="BK94" s="386"/>
      <c r="BL94" s="386"/>
      <c r="BM94" s="386"/>
      <c r="BN94" s="386"/>
      <c r="BO94" s="386"/>
      <c r="BP94" s="386"/>
      <c r="BQ94" s="386"/>
      <c r="BR94" s="386"/>
      <c r="BS94" s="386"/>
      <c r="BT94" s="386"/>
      <c r="BU94" s="386"/>
      <c r="BV94" s="386"/>
      <c r="BW94" s="386"/>
      <c r="BX94" s="386"/>
      <c r="BY94" s="386"/>
      <c r="BZ94" s="386"/>
      <c r="CA94" s="386"/>
      <c r="CB94" s="386"/>
      <c r="CC94" s="386"/>
      <c r="CD94" s="386"/>
      <c r="CE94" s="386"/>
      <c r="CF94" s="386"/>
      <c r="CG94" s="386"/>
      <c r="CH94" s="386"/>
      <c r="CI94" s="386"/>
      <c r="CJ94" s="386"/>
      <c r="CK94" s="386"/>
      <c r="CL94" s="386"/>
      <c r="CM94" s="386"/>
      <c r="CN94" s="386"/>
      <c r="CO94" s="386"/>
      <c r="CP94" s="386"/>
      <c r="CQ94" s="386"/>
      <c r="CR94" s="386"/>
      <c r="CS94" s="386"/>
      <c r="CT94" s="386"/>
      <c r="CU94" s="386"/>
      <c r="CV94" s="386"/>
      <c r="CW94" s="386"/>
      <c r="CX94" s="386"/>
      <c r="CY94" s="386"/>
      <c r="CZ94" s="386"/>
      <c r="DA94" s="386"/>
      <c r="DB94" s="386"/>
      <c r="DC94" s="386"/>
      <c r="DD94" s="386"/>
      <c r="DE94" s="386"/>
      <c r="DF94" s="386"/>
      <c r="DG94" s="386"/>
      <c r="DH94" s="386"/>
      <c r="DI94" s="386"/>
      <c r="DJ94" s="386"/>
      <c r="DK94" s="386"/>
      <c r="DL94" s="386"/>
      <c r="DM94" s="386"/>
      <c r="DN94" s="386"/>
      <c r="DO94" s="386"/>
      <c r="DP94" s="386"/>
      <c r="DQ94" s="386"/>
      <c r="DR94" s="386"/>
      <c r="DS94" s="386"/>
      <c r="DT94" s="386"/>
      <c r="DU94" s="386"/>
      <c r="DV94" s="386"/>
      <c r="DW94" s="386"/>
      <c r="DX94" s="386"/>
    </row>
    <row r="95" spans="1:128" ht="31.5" customHeight="1" x14ac:dyDescent="0.35">
      <c r="A95" s="289" t="s">
        <v>108</v>
      </c>
      <c r="B95" s="117" t="s">
        <v>43</v>
      </c>
      <c r="C95" s="357" t="s">
        <v>44</v>
      </c>
      <c r="D95" s="116" t="s">
        <v>109</v>
      </c>
      <c r="E95" s="468" t="s">
        <v>107</v>
      </c>
      <c r="F95" s="198"/>
      <c r="G95" s="246"/>
      <c r="H95" s="359"/>
      <c r="I95" s="310"/>
      <c r="J95" s="310"/>
      <c r="K95" s="507" t="s">
        <v>24</v>
      </c>
      <c r="L95" s="372"/>
      <c r="M95" s="98" t="s">
        <v>25</v>
      </c>
      <c r="N95" s="98"/>
      <c r="O95" s="98" t="s">
        <v>26</v>
      </c>
      <c r="P95" s="178"/>
      <c r="Q95" s="593" t="s">
        <v>27</v>
      </c>
      <c r="R95" s="140"/>
      <c r="S95" s="485"/>
      <c r="T95" s="592"/>
      <c r="U95" s="112" t="s">
        <v>28</v>
      </c>
      <c r="V95" s="98"/>
      <c r="W95" s="98" t="s">
        <v>29</v>
      </c>
      <c r="X95" s="178"/>
      <c r="Y95" s="112" t="s">
        <v>30</v>
      </c>
      <c r="Z95" s="98"/>
      <c r="AA95" s="98" t="s">
        <v>31</v>
      </c>
      <c r="AB95" s="96"/>
      <c r="AC95" s="238" t="s">
        <v>32</v>
      </c>
      <c r="AD95" s="239"/>
      <c r="AE95" s="224" t="s">
        <v>210</v>
      </c>
      <c r="AF95" s="224" t="s">
        <v>174</v>
      </c>
      <c r="AG95" s="235"/>
      <c r="AH95" s="270"/>
      <c r="AI95" s="330"/>
      <c r="AJ95" s="280"/>
      <c r="AK95" s="243">
        <f>(COUNTA(K95:AA95)*3)</f>
        <v>24</v>
      </c>
      <c r="AL95" s="228">
        <v>24</v>
      </c>
      <c r="AM95" s="255">
        <f t="shared" si="43"/>
        <v>48</v>
      </c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</row>
    <row r="96" spans="1:128" ht="32.25" customHeight="1" thickBot="1" x14ac:dyDescent="0.4">
      <c r="A96" s="633" t="s">
        <v>108</v>
      </c>
      <c r="B96" s="124" t="s">
        <v>21</v>
      </c>
      <c r="C96" s="634" t="s">
        <v>22</v>
      </c>
      <c r="D96" s="477" t="s">
        <v>109</v>
      </c>
      <c r="E96" s="469" t="s">
        <v>100</v>
      </c>
      <c r="F96" s="199"/>
      <c r="G96" s="247"/>
      <c r="H96" s="360"/>
      <c r="I96" s="312"/>
      <c r="J96" s="312"/>
      <c r="K96" s="508" t="s">
        <v>24</v>
      </c>
      <c r="L96" s="445"/>
      <c r="M96" s="100" t="s">
        <v>25</v>
      </c>
      <c r="N96" s="100"/>
      <c r="O96" s="100" t="s">
        <v>26</v>
      </c>
      <c r="P96" s="188"/>
      <c r="Q96" s="588" t="s">
        <v>27</v>
      </c>
      <c r="R96" s="196"/>
      <c r="S96" s="491"/>
      <c r="T96" s="589"/>
      <c r="U96" s="654" t="s">
        <v>28</v>
      </c>
      <c r="V96" s="651"/>
      <c r="W96" s="651" t="s">
        <v>29</v>
      </c>
      <c r="X96" s="652"/>
      <c r="Y96" s="189" t="s">
        <v>30</v>
      </c>
      <c r="Z96" s="100"/>
      <c r="AA96" s="100" t="s">
        <v>31</v>
      </c>
      <c r="AB96" s="195"/>
      <c r="AC96" s="619" t="s">
        <v>32</v>
      </c>
      <c r="AD96" s="240"/>
      <c r="AE96" s="517" t="s">
        <v>210</v>
      </c>
      <c r="AF96" s="517" t="s">
        <v>174</v>
      </c>
      <c r="AG96" s="236"/>
      <c r="AH96" s="271"/>
      <c r="AI96" s="653"/>
      <c r="AJ96" s="281"/>
      <c r="AK96" s="244">
        <f>(COUNTA(K96:AA96)*3)</f>
        <v>24</v>
      </c>
      <c r="AL96" s="229">
        <v>24</v>
      </c>
      <c r="AM96" s="638">
        <f t="shared" si="43"/>
        <v>48</v>
      </c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</row>
    <row r="97" spans="1:128" ht="15.75" customHeight="1" x14ac:dyDescent="0.35">
      <c r="A97" s="288" t="s">
        <v>110</v>
      </c>
      <c r="B97" s="128" t="s">
        <v>57</v>
      </c>
      <c r="C97" s="632" t="s">
        <v>58</v>
      </c>
      <c r="D97" s="383" t="s">
        <v>109</v>
      </c>
      <c r="E97" s="467" t="s">
        <v>98</v>
      </c>
      <c r="F97" s="197"/>
      <c r="G97" s="200"/>
      <c r="H97" s="639"/>
      <c r="I97" s="167" t="s">
        <v>25</v>
      </c>
      <c r="J97" s="167"/>
      <c r="K97" s="590" t="s">
        <v>26</v>
      </c>
      <c r="L97" s="168"/>
      <c r="M97" s="97" t="s">
        <v>27</v>
      </c>
      <c r="N97" s="97"/>
      <c r="O97" s="97" t="s">
        <v>28</v>
      </c>
      <c r="P97" s="509"/>
      <c r="Q97" s="591" t="s">
        <v>29</v>
      </c>
      <c r="R97" s="167"/>
      <c r="S97" s="484"/>
      <c r="T97" s="590"/>
      <c r="U97" s="591" t="s">
        <v>30</v>
      </c>
      <c r="V97" s="167"/>
      <c r="W97" s="167" t="s">
        <v>31</v>
      </c>
      <c r="X97" s="375"/>
      <c r="Y97" s="168" t="s">
        <v>32</v>
      </c>
      <c r="Z97" s="97" t="s">
        <v>210</v>
      </c>
      <c r="AA97" s="97" t="s">
        <v>174</v>
      </c>
      <c r="AB97" s="266"/>
      <c r="AC97" s="321"/>
      <c r="AD97" s="600"/>
      <c r="AE97" s="279"/>
      <c r="AF97" s="279"/>
      <c r="AG97" s="321"/>
      <c r="AH97" s="250"/>
      <c r="AI97" s="194"/>
      <c r="AJ97" s="237"/>
      <c r="AK97" s="242">
        <f>(COUNTA(H97:Y97)*3)</f>
        <v>24</v>
      </c>
      <c r="AL97" s="248">
        <v>24</v>
      </c>
      <c r="AM97" s="636">
        <f t="shared" si="43"/>
        <v>48</v>
      </c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</row>
    <row r="98" spans="1:128" ht="15.75" customHeight="1" x14ac:dyDescent="0.35">
      <c r="A98" s="289" t="s">
        <v>110</v>
      </c>
      <c r="B98" s="115" t="s">
        <v>53</v>
      </c>
      <c r="C98" s="603" t="s">
        <v>54</v>
      </c>
      <c r="D98" s="116" t="s">
        <v>109</v>
      </c>
      <c r="E98" s="460" t="s">
        <v>107</v>
      </c>
      <c r="F98" s="198"/>
      <c r="G98" s="201"/>
      <c r="H98" s="593"/>
      <c r="I98" s="140" t="s">
        <v>25</v>
      </c>
      <c r="J98" s="140"/>
      <c r="K98" s="592" t="s">
        <v>26</v>
      </c>
      <c r="L98" s="112"/>
      <c r="M98" s="98" t="s">
        <v>27</v>
      </c>
      <c r="N98" s="98"/>
      <c r="O98" s="98"/>
      <c r="P98" s="99"/>
      <c r="Q98" s="593" t="s">
        <v>28</v>
      </c>
      <c r="R98" s="140"/>
      <c r="S98" s="485"/>
      <c r="T98" s="592"/>
      <c r="U98" s="593" t="s">
        <v>29</v>
      </c>
      <c r="V98" s="140"/>
      <c r="W98" s="140" t="s">
        <v>30</v>
      </c>
      <c r="X98" s="582"/>
      <c r="Y98" s="112" t="s">
        <v>31</v>
      </c>
      <c r="Z98" s="224" t="s">
        <v>32</v>
      </c>
      <c r="AA98" s="224" t="s">
        <v>174</v>
      </c>
      <c r="AB98" s="263"/>
      <c r="AC98" s="322"/>
      <c r="AD98" s="601"/>
      <c r="AE98" s="280"/>
      <c r="AF98" s="280"/>
      <c r="AG98" s="322"/>
      <c r="AH98" s="251"/>
      <c r="AI98" s="96"/>
      <c r="AJ98" s="238"/>
      <c r="AK98" s="243">
        <f>(COUNTA(H98:Z98)*3)</f>
        <v>24</v>
      </c>
      <c r="AL98" s="228">
        <v>24</v>
      </c>
      <c r="AM98" s="255">
        <f t="shared" si="43"/>
        <v>48</v>
      </c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</row>
    <row r="99" spans="1:128" ht="15.75" customHeight="1" x14ac:dyDescent="0.35">
      <c r="A99" s="289" t="s">
        <v>110</v>
      </c>
      <c r="B99" s="287" t="s">
        <v>55</v>
      </c>
      <c r="C99" s="581" t="s">
        <v>56</v>
      </c>
      <c r="D99" s="466" t="s">
        <v>109</v>
      </c>
      <c r="E99" s="460" t="s">
        <v>106</v>
      </c>
      <c r="F99" s="392"/>
      <c r="G99" s="201"/>
      <c r="H99" s="593"/>
      <c r="I99" s="140" t="s">
        <v>25</v>
      </c>
      <c r="J99" s="140"/>
      <c r="K99" s="592" t="s">
        <v>26</v>
      </c>
      <c r="L99" s="112"/>
      <c r="M99" s="98" t="s">
        <v>27</v>
      </c>
      <c r="N99" s="98"/>
      <c r="O99" s="98" t="s">
        <v>28</v>
      </c>
      <c r="P99" s="99"/>
      <c r="Q99" s="593" t="s">
        <v>29</v>
      </c>
      <c r="R99" s="140"/>
      <c r="S99" s="485"/>
      <c r="T99" s="592"/>
      <c r="U99" s="593" t="s">
        <v>30</v>
      </c>
      <c r="V99" s="140"/>
      <c r="W99" s="140" t="s">
        <v>31</v>
      </c>
      <c r="X99" s="582"/>
      <c r="Y99" s="112" t="s">
        <v>32</v>
      </c>
      <c r="Z99" s="224" t="s">
        <v>210</v>
      </c>
      <c r="AA99" s="224" t="s">
        <v>174</v>
      </c>
      <c r="AB99" s="263"/>
      <c r="AC99" s="322"/>
      <c r="AD99" s="601"/>
      <c r="AE99" s="280"/>
      <c r="AF99" s="280"/>
      <c r="AG99" s="322"/>
      <c r="AH99" s="389"/>
      <c r="AI99" s="388"/>
      <c r="AJ99" s="390"/>
      <c r="AK99" s="635">
        <f>(COUNTA(H99:Y99)*2)</f>
        <v>16</v>
      </c>
      <c r="AL99" s="306">
        <v>22</v>
      </c>
      <c r="AM99" s="637">
        <f t="shared" si="43"/>
        <v>38</v>
      </c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</row>
    <row r="100" spans="1:128" ht="15.75" customHeight="1" x14ac:dyDescent="0.35">
      <c r="A100" s="289" t="s">
        <v>110</v>
      </c>
      <c r="B100" s="115" t="s">
        <v>49</v>
      </c>
      <c r="C100" s="603" t="s">
        <v>50</v>
      </c>
      <c r="D100" s="116" t="s">
        <v>109</v>
      </c>
      <c r="E100" s="460" t="s">
        <v>98</v>
      </c>
      <c r="F100" s="198"/>
      <c r="G100" s="201"/>
      <c r="H100" s="140" t="s">
        <v>25</v>
      </c>
      <c r="I100" s="140"/>
      <c r="J100" s="140" t="s">
        <v>26</v>
      </c>
      <c r="K100" s="592"/>
      <c r="L100" s="112" t="s">
        <v>27</v>
      </c>
      <c r="M100" s="98"/>
      <c r="N100" s="98" t="s">
        <v>28</v>
      </c>
      <c r="O100" s="98"/>
      <c r="P100" s="99" t="s">
        <v>29</v>
      </c>
      <c r="Q100" s="593"/>
      <c r="R100" s="140" t="s">
        <v>30</v>
      </c>
      <c r="S100" s="485"/>
      <c r="T100" s="592" t="s">
        <v>31</v>
      </c>
      <c r="U100" s="593"/>
      <c r="V100" s="140" t="s">
        <v>32</v>
      </c>
      <c r="W100" s="140"/>
      <c r="X100" s="582"/>
      <c r="Y100" s="112"/>
      <c r="Z100" s="224" t="s">
        <v>210</v>
      </c>
      <c r="AA100" s="224" t="s">
        <v>174</v>
      </c>
      <c r="AB100" s="263"/>
      <c r="AC100" s="322"/>
      <c r="AD100" s="601"/>
      <c r="AE100" s="280"/>
      <c r="AF100" s="280"/>
      <c r="AG100" s="322"/>
      <c r="AH100" s="251"/>
      <c r="AI100" s="96"/>
      <c r="AJ100" s="238"/>
      <c r="AK100" s="243">
        <f>(COUNTA(H100:W100)*3)</f>
        <v>24</v>
      </c>
      <c r="AL100" s="228">
        <v>24</v>
      </c>
      <c r="AM100" s="255">
        <f t="shared" si="43"/>
        <v>48</v>
      </c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</row>
    <row r="101" spans="1:128" ht="31.5" customHeight="1" x14ac:dyDescent="0.35">
      <c r="A101" s="289" t="s">
        <v>110</v>
      </c>
      <c r="B101" s="115" t="s">
        <v>51</v>
      </c>
      <c r="C101" s="581" t="s">
        <v>52</v>
      </c>
      <c r="D101" s="116" t="s">
        <v>109</v>
      </c>
      <c r="E101" s="460" t="s">
        <v>107</v>
      </c>
      <c r="F101" s="198"/>
      <c r="G101" s="201"/>
      <c r="H101" s="593" t="s">
        <v>25</v>
      </c>
      <c r="I101" s="140"/>
      <c r="J101" s="140" t="s">
        <v>26</v>
      </c>
      <c r="K101" s="592"/>
      <c r="L101" s="112" t="s">
        <v>27</v>
      </c>
      <c r="M101" s="98"/>
      <c r="N101" s="98" t="s">
        <v>28</v>
      </c>
      <c r="O101" s="98"/>
      <c r="P101" s="99" t="s">
        <v>29</v>
      </c>
      <c r="Q101" s="593"/>
      <c r="R101" s="140" t="s">
        <v>30</v>
      </c>
      <c r="S101" s="485"/>
      <c r="T101" s="592" t="s">
        <v>31</v>
      </c>
      <c r="U101" s="593"/>
      <c r="V101" s="140" t="s">
        <v>32</v>
      </c>
      <c r="W101" s="140"/>
      <c r="X101" s="582"/>
      <c r="Y101" s="112"/>
      <c r="Z101" s="224" t="s">
        <v>210</v>
      </c>
      <c r="AA101" s="224" t="s">
        <v>174</v>
      </c>
      <c r="AB101" s="263"/>
      <c r="AC101" s="322"/>
      <c r="AD101" s="601"/>
      <c r="AE101" s="280"/>
      <c r="AF101" s="280"/>
      <c r="AG101" s="322"/>
      <c r="AH101" s="251"/>
      <c r="AI101" s="96"/>
      <c r="AJ101" s="238"/>
      <c r="AK101" s="370">
        <f>(COUNTA(H101:W101)*3)</f>
        <v>24</v>
      </c>
      <c r="AL101" s="228">
        <v>24</v>
      </c>
      <c r="AM101" s="255">
        <f t="shared" si="43"/>
        <v>48</v>
      </c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</row>
    <row r="102" spans="1:128" ht="16.5" customHeight="1" x14ac:dyDescent="0.35">
      <c r="A102" s="289" t="s">
        <v>110</v>
      </c>
      <c r="B102" s="117" t="s">
        <v>47</v>
      </c>
      <c r="C102" s="357" t="s">
        <v>48</v>
      </c>
      <c r="D102" s="116" t="s">
        <v>109</v>
      </c>
      <c r="E102" s="468" t="s">
        <v>106</v>
      </c>
      <c r="F102" s="198"/>
      <c r="G102" s="201"/>
      <c r="H102" s="597" t="s">
        <v>25</v>
      </c>
      <c r="I102" s="193"/>
      <c r="J102" s="193" t="s">
        <v>26</v>
      </c>
      <c r="K102" s="592"/>
      <c r="L102" s="112" t="s">
        <v>27</v>
      </c>
      <c r="M102" s="98"/>
      <c r="N102" s="98" t="s">
        <v>28</v>
      </c>
      <c r="O102" s="98"/>
      <c r="P102" s="99" t="s">
        <v>29</v>
      </c>
      <c r="Q102" s="593"/>
      <c r="R102" s="193" t="s">
        <v>30</v>
      </c>
      <c r="S102" s="487"/>
      <c r="T102" s="596" t="s">
        <v>31</v>
      </c>
      <c r="U102" s="593"/>
      <c r="V102" s="193" t="s">
        <v>32</v>
      </c>
      <c r="W102" s="140"/>
      <c r="X102" s="584"/>
      <c r="Y102" s="112"/>
      <c r="Z102" s="224" t="s">
        <v>210</v>
      </c>
      <c r="AA102" s="224" t="s">
        <v>174</v>
      </c>
      <c r="AB102" s="263"/>
      <c r="AC102" s="322"/>
      <c r="AD102" s="601"/>
      <c r="AE102" s="280"/>
      <c r="AF102" s="280"/>
      <c r="AG102" s="322"/>
      <c r="AH102" s="252"/>
      <c r="AI102" s="204"/>
      <c r="AJ102" s="249"/>
      <c r="AK102" s="243">
        <f>(COUNTA(H102:W102)*2)</f>
        <v>16</v>
      </c>
      <c r="AL102" s="228">
        <v>22</v>
      </c>
      <c r="AM102" s="255">
        <f t="shared" si="43"/>
        <v>38</v>
      </c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</row>
    <row r="103" spans="1:128" s="231" customFormat="1" ht="16.5" customHeight="1" thickBot="1" x14ac:dyDescent="0.4">
      <c r="A103" s="633" t="s">
        <v>110</v>
      </c>
      <c r="B103" s="124" t="s">
        <v>12</v>
      </c>
      <c r="C103" s="634" t="s">
        <v>45</v>
      </c>
      <c r="D103" s="477" t="s">
        <v>109</v>
      </c>
      <c r="E103" s="469" t="s">
        <v>107</v>
      </c>
      <c r="F103" s="199"/>
      <c r="G103" s="202"/>
      <c r="H103" s="588"/>
      <c r="I103" s="196"/>
      <c r="J103" s="196"/>
      <c r="K103" s="589"/>
      <c r="L103" s="189"/>
      <c r="M103" s="100"/>
      <c r="N103" s="100"/>
      <c r="O103" s="100" t="s">
        <v>46</v>
      </c>
      <c r="P103" s="511"/>
      <c r="Q103" s="588"/>
      <c r="R103" s="196"/>
      <c r="S103" s="491"/>
      <c r="T103" s="589"/>
      <c r="U103" s="588"/>
      <c r="V103" s="196"/>
      <c r="W103" s="196"/>
      <c r="X103" s="599" t="s">
        <v>46</v>
      </c>
      <c r="Y103" s="189"/>
      <c r="Z103" s="517" t="s">
        <v>210</v>
      </c>
      <c r="AA103" s="517" t="s">
        <v>174</v>
      </c>
      <c r="AB103" s="264"/>
      <c r="AC103" s="323"/>
      <c r="AD103" s="602"/>
      <c r="AE103" s="281"/>
      <c r="AF103" s="281"/>
      <c r="AG103" s="323"/>
      <c r="AH103" s="366"/>
      <c r="AI103" s="195"/>
      <c r="AJ103" s="619"/>
      <c r="AK103" s="244"/>
      <c r="AL103" s="229"/>
      <c r="AM103" s="63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</row>
    <row r="104" spans="1:128" ht="35.25" customHeight="1" x14ac:dyDescent="0.35">
      <c r="A104" s="288" t="s">
        <v>111</v>
      </c>
      <c r="B104" s="128" t="s">
        <v>65</v>
      </c>
      <c r="C104" s="632" t="s">
        <v>66</v>
      </c>
      <c r="D104" s="383" t="s">
        <v>109</v>
      </c>
      <c r="E104" s="467" t="s">
        <v>98</v>
      </c>
      <c r="F104" s="197"/>
      <c r="G104" s="200"/>
      <c r="H104" s="591" t="s">
        <v>25</v>
      </c>
      <c r="I104" s="167"/>
      <c r="J104" s="167" t="s">
        <v>26</v>
      </c>
      <c r="K104" s="590"/>
      <c r="L104" s="168" t="s">
        <v>27</v>
      </c>
      <c r="M104" s="97"/>
      <c r="N104" s="97" t="s">
        <v>28</v>
      </c>
      <c r="O104" s="97"/>
      <c r="P104" s="509" t="s">
        <v>29</v>
      </c>
      <c r="Q104" s="591"/>
      <c r="R104" s="167" t="s">
        <v>30</v>
      </c>
      <c r="S104" s="484"/>
      <c r="T104" s="590" t="s">
        <v>31</v>
      </c>
      <c r="U104" s="591"/>
      <c r="V104" s="167" t="s">
        <v>32</v>
      </c>
      <c r="W104" s="167"/>
      <c r="X104" s="375"/>
      <c r="Y104" s="168"/>
      <c r="Z104" s="223" t="s">
        <v>210</v>
      </c>
      <c r="AA104" s="223" t="s">
        <v>174</v>
      </c>
      <c r="AB104" s="266"/>
      <c r="AC104" s="321"/>
      <c r="AD104" s="600"/>
      <c r="AE104" s="279"/>
      <c r="AF104" s="279"/>
      <c r="AG104" s="321"/>
      <c r="AH104" s="250"/>
      <c r="AI104" s="194"/>
      <c r="AJ104" s="237"/>
      <c r="AK104" s="242">
        <f>(COUNTA(H104:W104)*3)</f>
        <v>24</v>
      </c>
      <c r="AL104" s="248">
        <v>24</v>
      </c>
      <c r="AM104" s="636">
        <f t="shared" si="43"/>
        <v>48</v>
      </c>
      <c r="AN104" s="61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</row>
    <row r="105" spans="1:128" ht="34.5" customHeight="1" x14ac:dyDescent="0.35">
      <c r="A105" s="289" t="s">
        <v>111</v>
      </c>
      <c r="B105" s="115" t="s">
        <v>67</v>
      </c>
      <c r="C105" s="603" t="s">
        <v>68</v>
      </c>
      <c r="D105" s="116" t="s">
        <v>109</v>
      </c>
      <c r="E105" s="460" t="s">
        <v>107</v>
      </c>
      <c r="F105" s="198"/>
      <c r="G105" s="201"/>
      <c r="H105" s="593" t="s">
        <v>25</v>
      </c>
      <c r="I105" s="140"/>
      <c r="J105" s="140" t="s">
        <v>26</v>
      </c>
      <c r="K105" s="592"/>
      <c r="L105" s="112" t="s">
        <v>27</v>
      </c>
      <c r="M105" s="98"/>
      <c r="N105" s="98" t="s">
        <v>28</v>
      </c>
      <c r="O105" s="98"/>
      <c r="P105" s="99" t="s">
        <v>29</v>
      </c>
      <c r="Q105" s="593"/>
      <c r="R105" s="140" t="s">
        <v>30</v>
      </c>
      <c r="S105" s="485"/>
      <c r="T105" s="592" t="s">
        <v>31</v>
      </c>
      <c r="U105" s="593"/>
      <c r="V105" s="140" t="s">
        <v>32</v>
      </c>
      <c r="W105" s="140"/>
      <c r="X105" s="582"/>
      <c r="Y105" s="112"/>
      <c r="Z105" s="224" t="s">
        <v>210</v>
      </c>
      <c r="AA105" s="224" t="s">
        <v>174</v>
      </c>
      <c r="AB105" s="263"/>
      <c r="AC105" s="322"/>
      <c r="AD105" s="601"/>
      <c r="AE105" s="280"/>
      <c r="AF105" s="280"/>
      <c r="AG105" s="322"/>
      <c r="AH105" s="251"/>
      <c r="AI105" s="96"/>
      <c r="AJ105" s="238"/>
      <c r="AK105" s="243">
        <f>(COUNTA(H105:W105)*3)</f>
        <v>24</v>
      </c>
      <c r="AL105" s="228">
        <v>24</v>
      </c>
      <c r="AM105" s="255">
        <f t="shared" si="43"/>
        <v>48</v>
      </c>
      <c r="AN105" s="61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</row>
    <row r="106" spans="1:128" ht="31.5" customHeight="1" x14ac:dyDescent="0.35">
      <c r="A106" s="289" t="s">
        <v>111</v>
      </c>
      <c r="B106" s="287" t="s">
        <v>69</v>
      </c>
      <c r="C106" s="603" t="s">
        <v>70</v>
      </c>
      <c r="D106" s="466" t="s">
        <v>109</v>
      </c>
      <c r="E106" s="460" t="s">
        <v>106</v>
      </c>
      <c r="F106" s="392"/>
      <c r="G106" s="201"/>
      <c r="H106" s="593" t="s">
        <v>25</v>
      </c>
      <c r="I106" s="140"/>
      <c r="J106" s="140" t="s">
        <v>26</v>
      </c>
      <c r="K106" s="592"/>
      <c r="L106" s="112" t="s">
        <v>27</v>
      </c>
      <c r="M106" s="98"/>
      <c r="N106" s="98" t="s">
        <v>28</v>
      </c>
      <c r="O106" s="98"/>
      <c r="P106" s="99" t="s">
        <v>29</v>
      </c>
      <c r="Q106" s="593"/>
      <c r="R106" s="140" t="s">
        <v>30</v>
      </c>
      <c r="S106" s="485"/>
      <c r="T106" s="592" t="s">
        <v>31</v>
      </c>
      <c r="U106" s="593"/>
      <c r="V106" s="140" t="s">
        <v>32</v>
      </c>
      <c r="W106" s="140"/>
      <c r="X106" s="582"/>
      <c r="Y106" s="112"/>
      <c r="Z106" s="224" t="s">
        <v>210</v>
      </c>
      <c r="AA106" s="224" t="s">
        <v>174</v>
      </c>
      <c r="AB106" s="263"/>
      <c r="AC106" s="322"/>
      <c r="AD106" s="601"/>
      <c r="AE106" s="280"/>
      <c r="AF106" s="280"/>
      <c r="AG106" s="322"/>
      <c r="AH106" s="389"/>
      <c r="AI106" s="388"/>
      <c r="AJ106" s="390"/>
      <c r="AK106" s="635">
        <f>(COUNTA(H106:W106)*2)</f>
        <v>16</v>
      </c>
      <c r="AL106" s="306">
        <v>22</v>
      </c>
      <c r="AM106" s="637">
        <f t="shared" si="43"/>
        <v>38</v>
      </c>
      <c r="AN106" s="61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</row>
    <row r="107" spans="1:128" ht="36" customHeight="1" x14ac:dyDescent="0.35">
      <c r="A107" s="289" t="s">
        <v>111</v>
      </c>
      <c r="B107" s="115" t="s">
        <v>59</v>
      </c>
      <c r="C107" s="603" t="s">
        <v>60</v>
      </c>
      <c r="D107" s="116" t="s">
        <v>109</v>
      </c>
      <c r="E107" s="460" t="s">
        <v>98</v>
      </c>
      <c r="F107" s="198"/>
      <c r="G107" s="201"/>
      <c r="H107" s="593"/>
      <c r="I107" s="140" t="s">
        <v>25</v>
      </c>
      <c r="J107" s="140"/>
      <c r="K107" s="592" t="s">
        <v>26</v>
      </c>
      <c r="L107" s="112"/>
      <c r="M107" s="98" t="s">
        <v>27</v>
      </c>
      <c r="N107" s="98"/>
      <c r="O107" s="98" t="s">
        <v>28</v>
      </c>
      <c r="P107" s="99"/>
      <c r="Q107" s="593" t="s">
        <v>29</v>
      </c>
      <c r="R107" s="140"/>
      <c r="S107" s="485"/>
      <c r="T107" s="592"/>
      <c r="U107" s="593" t="s">
        <v>30</v>
      </c>
      <c r="V107" s="140"/>
      <c r="W107" s="140" t="s">
        <v>31</v>
      </c>
      <c r="X107" s="582"/>
      <c r="Y107" s="112" t="s">
        <v>32</v>
      </c>
      <c r="Z107" s="224" t="s">
        <v>210</v>
      </c>
      <c r="AA107" s="224" t="s">
        <v>174</v>
      </c>
      <c r="AB107" s="263"/>
      <c r="AC107" s="322"/>
      <c r="AD107" s="601"/>
      <c r="AE107" s="280"/>
      <c r="AF107" s="280"/>
      <c r="AG107" s="322"/>
      <c r="AH107" s="251"/>
      <c r="AI107" s="96"/>
      <c r="AJ107" s="238"/>
      <c r="AK107" s="243">
        <f>(COUNTA(H107:Y107)*3)</f>
        <v>24</v>
      </c>
      <c r="AL107" s="228">
        <v>24</v>
      </c>
      <c r="AM107" s="255">
        <f t="shared" si="43"/>
        <v>48</v>
      </c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</row>
    <row r="108" spans="1:128" ht="31" customHeight="1" x14ac:dyDescent="0.35">
      <c r="A108" s="289" t="s">
        <v>111</v>
      </c>
      <c r="B108" s="115" t="s">
        <v>61</v>
      </c>
      <c r="C108" s="603" t="s">
        <v>62</v>
      </c>
      <c r="D108" s="116" t="s">
        <v>109</v>
      </c>
      <c r="E108" s="460" t="s">
        <v>107</v>
      </c>
      <c r="F108" s="198"/>
      <c r="G108" s="201"/>
      <c r="H108" s="593"/>
      <c r="I108" s="140" t="s">
        <v>25</v>
      </c>
      <c r="J108" s="140"/>
      <c r="K108" s="592" t="s">
        <v>26</v>
      </c>
      <c r="L108" s="112"/>
      <c r="M108" s="98" t="s">
        <v>27</v>
      </c>
      <c r="N108" s="98"/>
      <c r="O108" s="98" t="s">
        <v>28</v>
      </c>
      <c r="P108" s="99"/>
      <c r="Q108" s="593" t="s">
        <v>29</v>
      </c>
      <c r="R108" s="140"/>
      <c r="S108" s="485"/>
      <c r="T108" s="592"/>
      <c r="U108" s="593" t="s">
        <v>30</v>
      </c>
      <c r="V108" s="140"/>
      <c r="W108" s="140" t="s">
        <v>31</v>
      </c>
      <c r="X108" s="582"/>
      <c r="Y108" s="112" t="s">
        <v>32</v>
      </c>
      <c r="Z108" s="224" t="s">
        <v>210</v>
      </c>
      <c r="AA108" s="224" t="s">
        <v>174</v>
      </c>
      <c r="AB108" s="263"/>
      <c r="AC108" s="322"/>
      <c r="AD108" s="601"/>
      <c r="AE108" s="280"/>
      <c r="AF108" s="280"/>
      <c r="AG108" s="322"/>
      <c r="AH108" s="251"/>
      <c r="AI108" s="96"/>
      <c r="AJ108" s="238"/>
      <c r="AK108" s="370">
        <f>(COUNTA(H108:Y108)*3)</f>
        <v>24</v>
      </c>
      <c r="AL108" s="228">
        <v>24</v>
      </c>
      <c r="AM108" s="255">
        <f t="shared" si="43"/>
        <v>48</v>
      </c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</row>
    <row r="109" spans="1:128" ht="16.5" customHeight="1" thickBot="1" x14ac:dyDescent="0.4">
      <c r="A109" s="290" t="s">
        <v>111</v>
      </c>
      <c r="B109" s="624" t="s">
        <v>63</v>
      </c>
      <c r="C109" s="645" t="s">
        <v>64</v>
      </c>
      <c r="D109" s="626" t="s">
        <v>109</v>
      </c>
      <c r="E109" s="627" t="s">
        <v>100</v>
      </c>
      <c r="F109" s="199"/>
      <c r="G109" s="202"/>
      <c r="H109" s="588"/>
      <c r="I109" s="196" t="s">
        <v>25</v>
      </c>
      <c r="J109" s="196"/>
      <c r="K109" s="589" t="s">
        <v>26</v>
      </c>
      <c r="L109" s="189"/>
      <c r="M109" s="100" t="s">
        <v>27</v>
      </c>
      <c r="N109" s="100"/>
      <c r="O109" s="100" t="s">
        <v>28</v>
      </c>
      <c r="P109" s="511"/>
      <c r="Q109" s="588" t="s">
        <v>29</v>
      </c>
      <c r="R109" s="196"/>
      <c r="S109" s="491"/>
      <c r="T109" s="589"/>
      <c r="U109" s="588" t="s">
        <v>30</v>
      </c>
      <c r="V109" s="196"/>
      <c r="W109" s="196" t="s">
        <v>31</v>
      </c>
      <c r="X109" s="599"/>
      <c r="Y109" s="189" t="s">
        <v>32</v>
      </c>
      <c r="Z109" s="517" t="s">
        <v>210</v>
      </c>
      <c r="AA109" s="517" t="s">
        <v>174</v>
      </c>
      <c r="AB109" s="264"/>
      <c r="AC109" s="323"/>
      <c r="AD109" s="602"/>
      <c r="AE109" s="281"/>
      <c r="AF109" s="281"/>
      <c r="AG109" s="323"/>
      <c r="AH109" s="366"/>
      <c r="AI109" s="195"/>
      <c r="AJ109" s="619"/>
      <c r="AK109" s="244">
        <f>(COUNTA(H109:Y109)*3)</f>
        <v>24</v>
      </c>
      <c r="AL109" s="229">
        <v>24</v>
      </c>
      <c r="AM109" s="638">
        <f t="shared" si="43"/>
        <v>48</v>
      </c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</row>
    <row r="110" spans="1:128" ht="33" customHeight="1" x14ac:dyDescent="0.35">
      <c r="A110" s="288" t="s">
        <v>112</v>
      </c>
      <c r="B110" s="128" t="s">
        <v>73</v>
      </c>
      <c r="C110" s="632" t="s">
        <v>212</v>
      </c>
      <c r="D110" s="383" t="s">
        <v>109</v>
      </c>
      <c r="E110" s="467" t="s">
        <v>98</v>
      </c>
      <c r="F110" s="197"/>
      <c r="G110" s="200"/>
      <c r="H110" s="591" t="s">
        <v>25</v>
      </c>
      <c r="I110" s="167"/>
      <c r="J110" s="167" t="s">
        <v>26</v>
      </c>
      <c r="K110" s="590"/>
      <c r="L110" s="168" t="s">
        <v>27</v>
      </c>
      <c r="M110" s="97"/>
      <c r="N110" s="97" t="s">
        <v>28</v>
      </c>
      <c r="O110" s="97"/>
      <c r="P110" s="509" t="s">
        <v>29</v>
      </c>
      <c r="Q110" s="591"/>
      <c r="R110" s="167" t="s">
        <v>30</v>
      </c>
      <c r="S110" s="484"/>
      <c r="T110" s="590" t="s">
        <v>31</v>
      </c>
      <c r="U110" s="591"/>
      <c r="V110" s="167" t="s">
        <v>32</v>
      </c>
      <c r="W110" s="167"/>
      <c r="X110" s="375"/>
      <c r="Y110" s="168"/>
      <c r="Z110" s="223" t="s">
        <v>210</v>
      </c>
      <c r="AA110" s="223" t="s">
        <v>174</v>
      </c>
      <c r="AB110" s="266"/>
      <c r="AC110" s="321"/>
      <c r="AD110" s="600"/>
      <c r="AE110" s="279"/>
      <c r="AF110" s="279"/>
      <c r="AG110" s="321"/>
      <c r="AH110" s="250"/>
      <c r="AI110" s="194"/>
      <c r="AJ110" s="237"/>
      <c r="AK110" s="242">
        <f>(COUNTA(H110:V110)*3)</f>
        <v>24</v>
      </c>
      <c r="AL110" s="248">
        <v>24</v>
      </c>
      <c r="AM110" s="636">
        <f t="shared" si="43"/>
        <v>48</v>
      </c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</row>
    <row r="111" spans="1:128" ht="15.75" customHeight="1" x14ac:dyDescent="0.35">
      <c r="A111" s="289" t="s">
        <v>112</v>
      </c>
      <c r="B111" s="115" t="s">
        <v>71</v>
      </c>
      <c r="C111" s="603" t="s">
        <v>72</v>
      </c>
      <c r="D111" s="116" t="s">
        <v>109</v>
      </c>
      <c r="E111" s="460" t="s">
        <v>107</v>
      </c>
      <c r="F111" s="198"/>
      <c r="G111" s="201"/>
      <c r="H111" s="593" t="s">
        <v>25</v>
      </c>
      <c r="I111" s="140"/>
      <c r="J111" s="140" t="s">
        <v>26</v>
      </c>
      <c r="K111" s="592"/>
      <c r="L111" s="112" t="s">
        <v>27</v>
      </c>
      <c r="M111" s="98"/>
      <c r="N111" s="98" t="s">
        <v>28</v>
      </c>
      <c r="O111" s="98"/>
      <c r="P111" s="99" t="s">
        <v>29</v>
      </c>
      <c r="Q111" s="593"/>
      <c r="R111" s="140" t="s">
        <v>30</v>
      </c>
      <c r="S111" s="485"/>
      <c r="T111" s="592" t="s">
        <v>31</v>
      </c>
      <c r="U111" s="593"/>
      <c r="V111" s="140" t="s">
        <v>32</v>
      </c>
      <c r="W111" s="140"/>
      <c r="X111" s="582"/>
      <c r="Y111" s="112"/>
      <c r="Z111" s="224" t="s">
        <v>210</v>
      </c>
      <c r="AA111" s="224" t="s">
        <v>174</v>
      </c>
      <c r="AB111" s="263"/>
      <c r="AC111" s="322"/>
      <c r="AD111" s="601"/>
      <c r="AE111" s="280"/>
      <c r="AF111" s="280"/>
      <c r="AG111" s="322"/>
      <c r="AH111" s="251"/>
      <c r="AI111" s="96"/>
      <c r="AJ111" s="238"/>
      <c r="AK111" s="243">
        <f>(COUNTA(H111:W111)*3)</f>
        <v>24</v>
      </c>
      <c r="AL111" s="228">
        <v>24</v>
      </c>
      <c r="AM111" s="255">
        <f t="shared" si="43"/>
        <v>48</v>
      </c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</row>
    <row r="112" spans="1:128" ht="15.75" customHeight="1" x14ac:dyDescent="0.35">
      <c r="A112" s="289" t="s">
        <v>112</v>
      </c>
      <c r="B112" s="287" t="s">
        <v>75</v>
      </c>
      <c r="C112" s="603" t="s">
        <v>76</v>
      </c>
      <c r="D112" s="466" t="s">
        <v>109</v>
      </c>
      <c r="E112" s="460" t="s">
        <v>100</v>
      </c>
      <c r="F112" s="392"/>
      <c r="G112" s="201"/>
      <c r="H112" s="593" t="s">
        <v>25</v>
      </c>
      <c r="I112" s="140"/>
      <c r="J112" s="140" t="s">
        <v>26</v>
      </c>
      <c r="K112" s="592"/>
      <c r="L112" s="112" t="s">
        <v>27</v>
      </c>
      <c r="M112" s="98"/>
      <c r="N112" s="98" t="s">
        <v>28</v>
      </c>
      <c r="O112" s="98"/>
      <c r="P112" s="99" t="s">
        <v>29</v>
      </c>
      <c r="Q112" s="593"/>
      <c r="R112" s="140" t="s">
        <v>30</v>
      </c>
      <c r="S112" s="485"/>
      <c r="T112" s="592" t="s">
        <v>31</v>
      </c>
      <c r="U112" s="593"/>
      <c r="V112" s="140" t="s">
        <v>32</v>
      </c>
      <c r="W112" s="140"/>
      <c r="X112" s="582"/>
      <c r="Y112" s="112"/>
      <c r="Z112" s="224" t="s">
        <v>210</v>
      </c>
      <c r="AA112" s="224" t="s">
        <v>174</v>
      </c>
      <c r="AB112" s="263"/>
      <c r="AC112" s="322"/>
      <c r="AD112" s="601"/>
      <c r="AE112" s="280"/>
      <c r="AF112" s="280"/>
      <c r="AG112" s="322"/>
      <c r="AH112" s="389"/>
      <c r="AI112" s="388"/>
      <c r="AJ112" s="390"/>
      <c r="AK112" s="635">
        <f>(COUNTA(H112:W112)*3)</f>
        <v>24</v>
      </c>
      <c r="AL112" s="306">
        <v>24</v>
      </c>
      <c r="AM112" s="637">
        <f t="shared" si="43"/>
        <v>48</v>
      </c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</row>
    <row r="113" spans="1:128" ht="31.5" customHeight="1" x14ac:dyDescent="0.35">
      <c r="A113" s="289" t="s">
        <v>112</v>
      </c>
      <c r="B113" s="115" t="s">
        <v>77</v>
      </c>
      <c r="C113" s="603" t="s">
        <v>78</v>
      </c>
      <c r="D113" s="116" t="s">
        <v>109</v>
      </c>
      <c r="E113" s="460" t="s">
        <v>98</v>
      </c>
      <c r="F113" s="198"/>
      <c r="G113" s="201"/>
      <c r="H113" s="593"/>
      <c r="I113" s="140" t="s">
        <v>25</v>
      </c>
      <c r="J113" s="140"/>
      <c r="K113" s="592" t="s">
        <v>26</v>
      </c>
      <c r="L113" s="112"/>
      <c r="M113" s="98" t="s">
        <v>27</v>
      </c>
      <c r="N113" s="98"/>
      <c r="O113" s="98" t="s">
        <v>28</v>
      </c>
      <c r="P113" s="99"/>
      <c r="Q113" s="593" t="s">
        <v>29</v>
      </c>
      <c r="R113" s="140"/>
      <c r="S113" s="485"/>
      <c r="T113" s="592"/>
      <c r="U113" s="593" t="s">
        <v>30</v>
      </c>
      <c r="V113" s="140"/>
      <c r="W113" s="140" t="s">
        <v>31</v>
      </c>
      <c r="X113" s="582"/>
      <c r="Y113" s="112" t="s">
        <v>32</v>
      </c>
      <c r="Z113" s="224" t="s">
        <v>210</v>
      </c>
      <c r="AA113" s="224" t="s">
        <v>174</v>
      </c>
      <c r="AB113" s="263"/>
      <c r="AC113" s="322"/>
      <c r="AD113" s="601"/>
      <c r="AE113" s="280"/>
      <c r="AF113" s="280"/>
      <c r="AG113" s="322"/>
      <c r="AH113" s="251"/>
      <c r="AI113" s="96"/>
      <c r="AJ113" s="238"/>
      <c r="AK113" s="243">
        <f>(COUNTA(H113:Y113)*3)</f>
        <v>24</v>
      </c>
      <c r="AL113" s="228">
        <v>24</v>
      </c>
      <c r="AM113" s="255">
        <f t="shared" si="43"/>
        <v>48</v>
      </c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</row>
    <row r="114" spans="1:128" ht="30" customHeight="1" x14ac:dyDescent="0.35">
      <c r="A114" s="289" t="s">
        <v>112</v>
      </c>
      <c r="B114" s="115" t="s">
        <v>79</v>
      </c>
      <c r="C114" s="603" t="s">
        <v>80</v>
      </c>
      <c r="D114" s="116" t="s">
        <v>109</v>
      </c>
      <c r="E114" s="460" t="s">
        <v>107</v>
      </c>
      <c r="F114" s="198"/>
      <c r="G114" s="201"/>
      <c r="H114" s="593"/>
      <c r="I114" s="140" t="s">
        <v>25</v>
      </c>
      <c r="J114" s="140"/>
      <c r="K114" s="592" t="s">
        <v>26</v>
      </c>
      <c r="L114" s="112"/>
      <c r="M114" s="98" t="s">
        <v>27</v>
      </c>
      <c r="N114" s="98"/>
      <c r="O114" s="98" t="s">
        <v>28</v>
      </c>
      <c r="P114" s="99"/>
      <c r="Q114" s="593" t="s">
        <v>29</v>
      </c>
      <c r="R114" s="140"/>
      <c r="S114" s="485"/>
      <c r="T114" s="592"/>
      <c r="U114" s="593" t="s">
        <v>30</v>
      </c>
      <c r="V114" s="140"/>
      <c r="W114" s="140" t="s">
        <v>31</v>
      </c>
      <c r="X114" s="582"/>
      <c r="Y114" s="112" t="s">
        <v>32</v>
      </c>
      <c r="Z114" s="224" t="s">
        <v>210</v>
      </c>
      <c r="AA114" s="224" t="s">
        <v>174</v>
      </c>
      <c r="AB114" s="263"/>
      <c r="AC114" s="322"/>
      <c r="AD114" s="601"/>
      <c r="AE114" s="280"/>
      <c r="AF114" s="280"/>
      <c r="AG114" s="322"/>
      <c r="AH114" s="251"/>
      <c r="AI114" s="96"/>
      <c r="AJ114" s="238"/>
      <c r="AK114" s="370">
        <f>(COUNTA(H114:Y114)*3)</f>
        <v>24</v>
      </c>
      <c r="AL114" s="228">
        <v>24</v>
      </c>
      <c r="AM114" s="255">
        <f t="shared" si="43"/>
        <v>48</v>
      </c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</row>
    <row r="115" spans="1:128" ht="16.5" customHeight="1" thickBot="1" x14ac:dyDescent="0.4">
      <c r="A115" s="290" t="s">
        <v>112</v>
      </c>
      <c r="B115" s="624" t="s">
        <v>81</v>
      </c>
      <c r="C115" s="645" t="s">
        <v>82</v>
      </c>
      <c r="D115" s="626" t="s">
        <v>109</v>
      </c>
      <c r="E115" s="627" t="s">
        <v>106</v>
      </c>
      <c r="F115" s="199"/>
      <c r="G115" s="202"/>
      <c r="H115" s="588"/>
      <c r="I115" s="196" t="s">
        <v>25</v>
      </c>
      <c r="J115" s="196"/>
      <c r="K115" s="589" t="s">
        <v>26</v>
      </c>
      <c r="L115" s="189"/>
      <c r="M115" s="100" t="s">
        <v>27</v>
      </c>
      <c r="N115" s="100"/>
      <c r="O115" s="100" t="s">
        <v>28</v>
      </c>
      <c r="P115" s="511"/>
      <c r="Q115" s="588" t="s">
        <v>29</v>
      </c>
      <c r="R115" s="196"/>
      <c r="S115" s="491"/>
      <c r="T115" s="589"/>
      <c r="U115" s="588" t="s">
        <v>30</v>
      </c>
      <c r="V115" s="196"/>
      <c r="W115" s="196" t="s">
        <v>31</v>
      </c>
      <c r="X115" s="599"/>
      <c r="Y115" s="189" t="s">
        <v>32</v>
      </c>
      <c r="Z115" s="517" t="s">
        <v>210</v>
      </c>
      <c r="AA115" s="517" t="s">
        <v>174</v>
      </c>
      <c r="AB115" s="264"/>
      <c r="AC115" s="323"/>
      <c r="AD115" s="602"/>
      <c r="AE115" s="281"/>
      <c r="AF115" s="281"/>
      <c r="AG115" s="323"/>
      <c r="AH115" s="366"/>
      <c r="AI115" s="195"/>
      <c r="AJ115" s="619"/>
      <c r="AK115" s="244">
        <f>(COUNTA(H115:Y115)*2)</f>
        <v>16</v>
      </c>
      <c r="AL115" s="229">
        <v>22</v>
      </c>
      <c r="AM115" s="638">
        <f t="shared" si="43"/>
        <v>38</v>
      </c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</row>
    <row r="116" spans="1:128" s="387" customFormat="1" ht="31.5" customHeight="1" x14ac:dyDescent="0.35">
      <c r="A116" s="288" t="s">
        <v>113</v>
      </c>
      <c r="B116" s="128" t="s">
        <v>85</v>
      </c>
      <c r="C116" s="632" t="s">
        <v>86</v>
      </c>
      <c r="D116" s="383" t="s">
        <v>109</v>
      </c>
      <c r="E116" s="467" t="s">
        <v>98</v>
      </c>
      <c r="F116" s="197"/>
      <c r="G116" s="200"/>
      <c r="H116" s="639"/>
      <c r="I116" s="374" t="s">
        <v>185</v>
      </c>
      <c r="J116" s="167"/>
      <c r="K116" s="655"/>
      <c r="L116" s="168"/>
      <c r="M116" s="97" t="s">
        <v>26</v>
      </c>
      <c r="N116" s="97"/>
      <c r="O116" s="643"/>
      <c r="P116" s="509"/>
      <c r="Q116" s="591" t="s">
        <v>27</v>
      </c>
      <c r="R116" s="167"/>
      <c r="S116" s="484"/>
      <c r="T116" s="590"/>
      <c r="U116" s="591" t="s">
        <v>28</v>
      </c>
      <c r="V116" s="167"/>
      <c r="W116" s="167" t="s">
        <v>29</v>
      </c>
      <c r="X116" s="375" t="s">
        <v>30</v>
      </c>
      <c r="Y116" s="168" t="s">
        <v>31</v>
      </c>
      <c r="Z116" s="97" t="s">
        <v>32</v>
      </c>
      <c r="AA116" s="223" t="s">
        <v>174</v>
      </c>
      <c r="AB116" s="266"/>
      <c r="AC116" s="321"/>
      <c r="AD116" s="600"/>
      <c r="AE116" s="279"/>
      <c r="AF116" s="279"/>
      <c r="AG116" s="321"/>
      <c r="AH116" s="250"/>
      <c r="AI116" s="194"/>
      <c r="AJ116" s="237"/>
      <c r="AK116" s="242">
        <f>(COUNTA(H116:Z116)*3)</f>
        <v>24</v>
      </c>
      <c r="AL116" s="248">
        <v>24</v>
      </c>
      <c r="AM116" s="636">
        <f t="shared" si="43"/>
        <v>48</v>
      </c>
      <c r="AN116" s="386"/>
      <c r="AO116" s="386"/>
      <c r="AP116" s="386"/>
      <c r="AQ116" s="386"/>
      <c r="AR116" s="386"/>
      <c r="AS116" s="386"/>
      <c r="AT116" s="386"/>
      <c r="AU116" s="386"/>
      <c r="AV116" s="386"/>
      <c r="AW116" s="386"/>
      <c r="AX116" s="386"/>
      <c r="AY116" s="386"/>
      <c r="AZ116" s="386"/>
      <c r="BA116" s="386"/>
      <c r="BB116" s="386"/>
      <c r="BC116" s="386"/>
      <c r="BD116" s="386"/>
      <c r="BE116" s="386"/>
      <c r="BF116" s="386"/>
      <c r="BG116" s="386"/>
      <c r="BH116" s="386"/>
      <c r="BI116" s="386"/>
      <c r="BJ116" s="386"/>
      <c r="BK116" s="386"/>
      <c r="BL116" s="386"/>
      <c r="BM116" s="386"/>
      <c r="BN116" s="386"/>
      <c r="BO116" s="386"/>
      <c r="BP116" s="386"/>
      <c r="BQ116" s="386"/>
      <c r="BR116" s="386"/>
      <c r="BS116" s="386"/>
      <c r="BT116" s="386"/>
      <c r="BU116" s="386"/>
      <c r="BV116" s="386"/>
      <c r="BW116" s="386"/>
      <c r="BX116" s="386"/>
      <c r="BY116" s="386"/>
      <c r="BZ116" s="386"/>
      <c r="CA116" s="386"/>
      <c r="CB116" s="386"/>
      <c r="CC116" s="386"/>
      <c r="CD116" s="386"/>
      <c r="CE116" s="386"/>
      <c r="CF116" s="386"/>
      <c r="CG116" s="386"/>
      <c r="CH116" s="386"/>
      <c r="CI116" s="386"/>
      <c r="CJ116" s="386"/>
      <c r="CK116" s="386"/>
      <c r="CL116" s="386"/>
      <c r="CM116" s="386"/>
      <c r="CN116" s="386"/>
      <c r="CO116" s="386"/>
      <c r="CP116" s="386"/>
      <c r="CQ116" s="386"/>
      <c r="CR116" s="386"/>
      <c r="CS116" s="386"/>
      <c r="CT116" s="386"/>
      <c r="CU116" s="386"/>
      <c r="CV116" s="386"/>
      <c r="CW116" s="386"/>
      <c r="CX116" s="386"/>
      <c r="CY116" s="386"/>
      <c r="CZ116" s="386"/>
      <c r="DA116" s="386"/>
      <c r="DB116" s="386"/>
      <c r="DC116" s="386"/>
      <c r="DD116" s="386"/>
      <c r="DE116" s="386"/>
      <c r="DF116" s="386"/>
      <c r="DG116" s="386"/>
      <c r="DH116" s="386"/>
      <c r="DI116" s="386"/>
      <c r="DJ116" s="386"/>
      <c r="DK116" s="386"/>
      <c r="DL116" s="386"/>
      <c r="DM116" s="386"/>
      <c r="DN116" s="386"/>
      <c r="DO116" s="386"/>
      <c r="DP116" s="386"/>
      <c r="DQ116" s="386"/>
      <c r="DR116" s="386"/>
      <c r="DS116" s="386"/>
      <c r="DT116" s="386"/>
      <c r="DU116" s="386"/>
      <c r="DV116" s="386"/>
      <c r="DW116" s="386"/>
      <c r="DX116" s="386"/>
    </row>
    <row r="117" spans="1:128" s="387" customFormat="1" ht="31.5" customHeight="1" x14ac:dyDescent="0.35">
      <c r="A117" s="289" t="s">
        <v>113</v>
      </c>
      <c r="B117" s="115" t="s">
        <v>12</v>
      </c>
      <c r="C117" s="603" t="s">
        <v>146</v>
      </c>
      <c r="D117" s="116" t="s">
        <v>109</v>
      </c>
      <c r="E117" s="460" t="s">
        <v>98</v>
      </c>
      <c r="F117" s="198"/>
      <c r="G117" s="201"/>
      <c r="H117" s="593"/>
      <c r="I117" s="642" t="s">
        <v>147</v>
      </c>
      <c r="J117" s="140"/>
      <c r="K117" s="656" t="s">
        <v>147</v>
      </c>
      <c r="L117" s="112"/>
      <c r="M117" s="98"/>
      <c r="N117" s="98"/>
      <c r="O117" s="644" t="s">
        <v>147</v>
      </c>
      <c r="P117" s="99"/>
      <c r="Q117" s="593"/>
      <c r="R117" s="140"/>
      <c r="S117" s="485"/>
      <c r="T117" s="592"/>
      <c r="U117" s="593"/>
      <c r="V117" s="140"/>
      <c r="W117" s="140"/>
      <c r="X117" s="582"/>
      <c r="Y117" s="112"/>
      <c r="Z117" s="224" t="s">
        <v>210</v>
      </c>
      <c r="AA117" s="224" t="s">
        <v>174</v>
      </c>
      <c r="AB117" s="263"/>
      <c r="AC117" s="322"/>
      <c r="AD117" s="601"/>
      <c r="AE117" s="280"/>
      <c r="AF117" s="280"/>
      <c r="AG117" s="322"/>
      <c r="AH117" s="251"/>
      <c r="AI117" s="96"/>
      <c r="AJ117" s="238"/>
      <c r="AK117" s="243"/>
      <c r="AL117" s="228"/>
      <c r="AM117" s="255"/>
      <c r="AN117" s="386"/>
      <c r="AO117" s="386"/>
      <c r="AP117" s="386"/>
      <c r="AQ117" s="386"/>
      <c r="AR117" s="386"/>
      <c r="AS117" s="386"/>
      <c r="AT117" s="386"/>
      <c r="AU117" s="386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386"/>
      <c r="BG117" s="386"/>
      <c r="BH117" s="386"/>
      <c r="BI117" s="386"/>
      <c r="BJ117" s="386"/>
      <c r="BK117" s="386"/>
      <c r="BL117" s="386"/>
      <c r="BM117" s="386"/>
      <c r="BN117" s="386"/>
      <c r="BO117" s="386"/>
      <c r="BP117" s="386"/>
      <c r="BQ117" s="386"/>
      <c r="BR117" s="386"/>
      <c r="BS117" s="386"/>
      <c r="BT117" s="386"/>
      <c r="BU117" s="386"/>
      <c r="BV117" s="386"/>
      <c r="BW117" s="386"/>
      <c r="BX117" s="386"/>
      <c r="BY117" s="386"/>
      <c r="BZ117" s="386"/>
      <c r="CA117" s="386"/>
      <c r="CB117" s="386"/>
      <c r="CC117" s="386"/>
      <c r="CD117" s="386"/>
      <c r="CE117" s="386"/>
      <c r="CF117" s="386"/>
      <c r="CG117" s="386"/>
      <c r="CH117" s="386"/>
      <c r="CI117" s="386"/>
      <c r="CJ117" s="386"/>
      <c r="CK117" s="386"/>
      <c r="CL117" s="386"/>
      <c r="CM117" s="386"/>
      <c r="CN117" s="386"/>
      <c r="CO117" s="386"/>
      <c r="CP117" s="386"/>
      <c r="CQ117" s="386"/>
      <c r="CR117" s="386"/>
      <c r="CS117" s="386"/>
      <c r="CT117" s="386"/>
      <c r="CU117" s="386"/>
      <c r="CV117" s="386"/>
      <c r="CW117" s="386"/>
      <c r="CX117" s="386"/>
      <c r="CY117" s="386"/>
      <c r="CZ117" s="386"/>
      <c r="DA117" s="386"/>
      <c r="DB117" s="386"/>
      <c r="DC117" s="386"/>
      <c r="DD117" s="386"/>
      <c r="DE117" s="386"/>
      <c r="DF117" s="386"/>
      <c r="DG117" s="386"/>
      <c r="DH117" s="386"/>
      <c r="DI117" s="386"/>
      <c r="DJ117" s="386"/>
      <c r="DK117" s="386"/>
      <c r="DL117" s="386"/>
      <c r="DM117" s="386"/>
      <c r="DN117" s="386"/>
      <c r="DO117" s="386"/>
      <c r="DP117" s="386"/>
      <c r="DQ117" s="386"/>
      <c r="DR117" s="386"/>
      <c r="DS117" s="386"/>
      <c r="DT117" s="386"/>
      <c r="DU117" s="386"/>
      <c r="DV117" s="386"/>
      <c r="DW117" s="386"/>
      <c r="DX117" s="386"/>
    </row>
    <row r="118" spans="1:128" ht="31.5" customHeight="1" x14ac:dyDescent="0.35">
      <c r="A118" s="289" t="s">
        <v>113</v>
      </c>
      <c r="B118" s="287" t="s">
        <v>91</v>
      </c>
      <c r="C118" s="581" t="s">
        <v>92</v>
      </c>
      <c r="D118" s="466" t="s">
        <v>109</v>
      </c>
      <c r="E118" s="460" t="s">
        <v>107</v>
      </c>
      <c r="F118" s="392"/>
      <c r="G118" s="201"/>
      <c r="H118" s="593"/>
      <c r="I118" s="140" t="s">
        <v>25</v>
      </c>
      <c r="J118" s="140"/>
      <c r="K118" s="592" t="s">
        <v>26</v>
      </c>
      <c r="L118" s="112"/>
      <c r="M118" s="98" t="s">
        <v>27</v>
      </c>
      <c r="N118" s="98"/>
      <c r="O118" s="98" t="s">
        <v>28</v>
      </c>
      <c r="P118" s="99"/>
      <c r="Q118" s="593" t="s">
        <v>29</v>
      </c>
      <c r="R118" s="140"/>
      <c r="S118" s="485"/>
      <c r="T118" s="592"/>
      <c r="U118" s="593" t="s">
        <v>30</v>
      </c>
      <c r="V118" s="140"/>
      <c r="W118" s="140" t="s">
        <v>31</v>
      </c>
      <c r="X118" s="582"/>
      <c r="Y118" s="112" t="s">
        <v>32</v>
      </c>
      <c r="Z118" s="224" t="s">
        <v>210</v>
      </c>
      <c r="AA118" s="224" t="s">
        <v>174</v>
      </c>
      <c r="AB118" s="263"/>
      <c r="AC118" s="322"/>
      <c r="AD118" s="601"/>
      <c r="AE118" s="280"/>
      <c r="AF118" s="280"/>
      <c r="AG118" s="322"/>
      <c r="AH118" s="389"/>
      <c r="AI118" s="388"/>
      <c r="AJ118" s="390"/>
      <c r="AK118" s="635">
        <f>(COUNTA(H118:Y118)*3)</f>
        <v>24</v>
      </c>
      <c r="AL118" s="306">
        <v>24</v>
      </c>
      <c r="AM118" s="637">
        <f t="shared" si="43"/>
        <v>48</v>
      </c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</row>
    <row r="119" spans="1:128" ht="34.5" customHeight="1" x14ac:dyDescent="0.35">
      <c r="A119" s="289" t="s">
        <v>113</v>
      </c>
      <c r="B119" s="115" t="s">
        <v>87</v>
      </c>
      <c r="C119" s="603" t="s">
        <v>88</v>
      </c>
      <c r="D119" s="116" t="s">
        <v>109</v>
      </c>
      <c r="E119" s="460" t="s">
        <v>100</v>
      </c>
      <c r="F119" s="198"/>
      <c r="G119" s="201"/>
      <c r="H119" s="140"/>
      <c r="I119" s="140" t="s">
        <v>25</v>
      </c>
      <c r="J119" s="140"/>
      <c r="K119" s="592" t="s">
        <v>26</v>
      </c>
      <c r="L119" s="112"/>
      <c r="M119" s="98" t="s">
        <v>27</v>
      </c>
      <c r="N119" s="98"/>
      <c r="O119" s="98" t="s">
        <v>28</v>
      </c>
      <c r="P119" s="99"/>
      <c r="Q119" s="593" t="s">
        <v>29</v>
      </c>
      <c r="R119" s="140"/>
      <c r="S119" s="485"/>
      <c r="T119" s="592"/>
      <c r="U119" s="593" t="s">
        <v>30</v>
      </c>
      <c r="V119" s="140"/>
      <c r="W119" s="140" t="s">
        <v>31</v>
      </c>
      <c r="X119" s="582"/>
      <c r="Y119" s="112" t="s">
        <v>32</v>
      </c>
      <c r="Z119" s="224" t="s">
        <v>210</v>
      </c>
      <c r="AA119" s="224" t="s">
        <v>174</v>
      </c>
      <c r="AB119" s="263"/>
      <c r="AC119" s="322"/>
      <c r="AD119" s="601"/>
      <c r="AE119" s="280"/>
      <c r="AF119" s="280"/>
      <c r="AG119" s="322"/>
      <c r="AH119" s="251"/>
      <c r="AI119" s="96"/>
      <c r="AJ119" s="238"/>
      <c r="AK119" s="243">
        <f>(COUNTA(H119:Y119)*3)</f>
        <v>24</v>
      </c>
      <c r="AL119" s="228">
        <v>24</v>
      </c>
      <c r="AM119" s="255">
        <f t="shared" si="43"/>
        <v>48</v>
      </c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</row>
    <row r="120" spans="1:128" s="387" customFormat="1" ht="15.75" customHeight="1" x14ac:dyDescent="0.35">
      <c r="A120" s="289" t="s">
        <v>113</v>
      </c>
      <c r="B120" s="115" t="s">
        <v>89</v>
      </c>
      <c r="C120" s="581" t="s">
        <v>90</v>
      </c>
      <c r="D120" s="116" t="s">
        <v>109</v>
      </c>
      <c r="E120" s="460" t="s">
        <v>98</v>
      </c>
      <c r="F120" s="198"/>
      <c r="G120" s="201"/>
      <c r="H120" s="593" t="s">
        <v>25</v>
      </c>
      <c r="I120" s="140"/>
      <c r="J120" s="140" t="s">
        <v>26</v>
      </c>
      <c r="K120" s="592"/>
      <c r="L120" s="112" t="s">
        <v>27</v>
      </c>
      <c r="M120" s="98"/>
      <c r="N120" s="98" t="s">
        <v>28</v>
      </c>
      <c r="O120" s="98"/>
      <c r="P120" s="99" t="s">
        <v>29</v>
      </c>
      <c r="Q120" s="593"/>
      <c r="R120" s="140" t="s">
        <v>30</v>
      </c>
      <c r="S120" s="485"/>
      <c r="T120" s="592" t="s">
        <v>31</v>
      </c>
      <c r="U120" s="593"/>
      <c r="V120" s="140" t="s">
        <v>32</v>
      </c>
      <c r="W120" s="140"/>
      <c r="X120" s="582"/>
      <c r="Y120" s="112"/>
      <c r="Z120" s="224" t="s">
        <v>210</v>
      </c>
      <c r="AA120" s="224" t="s">
        <v>174</v>
      </c>
      <c r="AB120" s="263"/>
      <c r="AC120" s="322"/>
      <c r="AD120" s="601"/>
      <c r="AE120" s="280"/>
      <c r="AF120" s="280"/>
      <c r="AG120" s="322"/>
      <c r="AH120" s="251"/>
      <c r="AI120" s="96"/>
      <c r="AJ120" s="238"/>
      <c r="AK120" s="370">
        <f>(COUNTA(H120:Y120)*3)</f>
        <v>24</v>
      </c>
      <c r="AL120" s="228">
        <v>24</v>
      </c>
      <c r="AM120" s="255">
        <f t="shared" si="43"/>
        <v>48</v>
      </c>
      <c r="AN120" s="386"/>
      <c r="AO120" s="386"/>
      <c r="AP120" s="386"/>
      <c r="AQ120" s="386"/>
      <c r="AR120" s="386"/>
      <c r="AS120" s="386"/>
      <c r="AT120" s="386"/>
      <c r="AU120" s="386"/>
      <c r="AV120" s="386"/>
      <c r="AW120" s="386"/>
      <c r="AX120" s="386"/>
      <c r="AY120" s="386"/>
      <c r="AZ120" s="386"/>
      <c r="BA120" s="386"/>
      <c r="BB120" s="386"/>
      <c r="BC120" s="386"/>
      <c r="BD120" s="386"/>
      <c r="BE120" s="386"/>
      <c r="BF120" s="386"/>
      <c r="BG120" s="386"/>
      <c r="BH120" s="386"/>
      <c r="BI120" s="386"/>
      <c r="BJ120" s="386"/>
      <c r="BK120" s="386"/>
      <c r="BL120" s="386"/>
      <c r="BM120" s="386"/>
      <c r="BN120" s="386"/>
      <c r="BO120" s="386"/>
      <c r="BP120" s="386"/>
      <c r="BQ120" s="386"/>
      <c r="BR120" s="386"/>
      <c r="BS120" s="386"/>
      <c r="BT120" s="386"/>
      <c r="BU120" s="386"/>
      <c r="BV120" s="386"/>
      <c r="BW120" s="386"/>
      <c r="BX120" s="386"/>
      <c r="BY120" s="386"/>
      <c r="BZ120" s="386"/>
      <c r="CA120" s="386"/>
      <c r="CB120" s="386"/>
      <c r="CC120" s="386"/>
      <c r="CD120" s="386"/>
      <c r="CE120" s="386"/>
      <c r="CF120" s="386"/>
      <c r="CG120" s="386"/>
      <c r="CH120" s="386"/>
      <c r="CI120" s="386"/>
      <c r="CJ120" s="386"/>
      <c r="CK120" s="386"/>
      <c r="CL120" s="386"/>
      <c r="CM120" s="386"/>
      <c r="CN120" s="386"/>
      <c r="CO120" s="386"/>
      <c r="CP120" s="386"/>
      <c r="CQ120" s="386"/>
      <c r="CR120" s="386"/>
      <c r="CS120" s="386"/>
      <c r="CT120" s="386"/>
      <c r="CU120" s="386"/>
      <c r="CV120" s="386"/>
      <c r="CW120" s="386"/>
      <c r="CX120" s="386"/>
      <c r="CY120" s="386"/>
      <c r="CZ120" s="386"/>
      <c r="DA120" s="386"/>
      <c r="DB120" s="386"/>
      <c r="DC120" s="386"/>
      <c r="DD120" s="386"/>
      <c r="DE120" s="386"/>
      <c r="DF120" s="386"/>
      <c r="DG120" s="386"/>
      <c r="DH120" s="386"/>
      <c r="DI120" s="386"/>
      <c r="DJ120" s="386"/>
      <c r="DK120" s="386"/>
      <c r="DL120" s="386"/>
      <c r="DM120" s="386"/>
      <c r="DN120" s="386"/>
      <c r="DO120" s="386"/>
      <c r="DP120" s="386"/>
      <c r="DQ120" s="386"/>
      <c r="DR120" s="386"/>
      <c r="DS120" s="386"/>
      <c r="DT120" s="386"/>
      <c r="DU120" s="386"/>
      <c r="DV120" s="386"/>
      <c r="DW120" s="386"/>
      <c r="DX120" s="386"/>
    </row>
    <row r="121" spans="1:128" s="387" customFormat="1" ht="15.75" customHeight="1" x14ac:dyDescent="0.35">
      <c r="A121" s="289" t="s">
        <v>113</v>
      </c>
      <c r="B121" s="117" t="s">
        <v>83</v>
      </c>
      <c r="C121" s="357" t="s">
        <v>84</v>
      </c>
      <c r="D121" s="116" t="s">
        <v>109</v>
      </c>
      <c r="E121" s="468" t="s">
        <v>107</v>
      </c>
      <c r="F121" s="198"/>
      <c r="G121" s="201"/>
      <c r="H121" s="597" t="s">
        <v>25</v>
      </c>
      <c r="I121" s="193"/>
      <c r="J121" s="193" t="s">
        <v>26</v>
      </c>
      <c r="K121" s="592"/>
      <c r="L121" s="112" t="s">
        <v>27</v>
      </c>
      <c r="M121" s="98"/>
      <c r="N121" s="98" t="s">
        <v>28</v>
      </c>
      <c r="O121" s="98"/>
      <c r="P121" s="99" t="s">
        <v>29</v>
      </c>
      <c r="Q121" s="593"/>
      <c r="R121" s="193" t="s">
        <v>30</v>
      </c>
      <c r="S121" s="487"/>
      <c r="T121" s="596" t="s">
        <v>31</v>
      </c>
      <c r="U121" s="593"/>
      <c r="V121" s="193" t="s">
        <v>32</v>
      </c>
      <c r="W121" s="140"/>
      <c r="X121" s="584"/>
      <c r="Y121" s="112"/>
      <c r="Z121" s="224" t="s">
        <v>210</v>
      </c>
      <c r="AA121" s="224" t="s">
        <v>174</v>
      </c>
      <c r="AB121" s="263"/>
      <c r="AC121" s="322"/>
      <c r="AD121" s="601"/>
      <c r="AE121" s="280"/>
      <c r="AF121" s="280"/>
      <c r="AG121" s="322"/>
      <c r="AH121" s="252"/>
      <c r="AI121" s="204"/>
      <c r="AJ121" s="249"/>
      <c r="AK121" s="243">
        <f t="shared" ref="AK121:AK136" si="44">(COUNTA(H121:W121)*3)</f>
        <v>24</v>
      </c>
      <c r="AL121" s="228">
        <v>24</v>
      </c>
      <c r="AM121" s="255">
        <f t="shared" si="43"/>
        <v>48</v>
      </c>
      <c r="AN121" s="386"/>
      <c r="AO121" s="386"/>
      <c r="AP121" s="386"/>
      <c r="AQ121" s="386"/>
      <c r="AR121" s="386"/>
      <c r="AS121" s="386"/>
      <c r="AT121" s="386"/>
      <c r="AU121" s="386"/>
      <c r="AV121" s="386"/>
      <c r="AW121" s="386"/>
      <c r="AX121" s="386"/>
      <c r="AY121" s="386"/>
      <c r="AZ121" s="386"/>
      <c r="BA121" s="386"/>
      <c r="BB121" s="386"/>
      <c r="BC121" s="386"/>
      <c r="BD121" s="386"/>
      <c r="BE121" s="386"/>
      <c r="BF121" s="386"/>
      <c r="BG121" s="386"/>
      <c r="BH121" s="386"/>
      <c r="BI121" s="386"/>
      <c r="BJ121" s="386"/>
      <c r="BK121" s="386"/>
      <c r="BL121" s="386"/>
      <c r="BM121" s="386"/>
      <c r="BN121" s="386"/>
      <c r="BO121" s="386"/>
      <c r="BP121" s="386"/>
      <c r="BQ121" s="386"/>
      <c r="BR121" s="386"/>
      <c r="BS121" s="386"/>
      <c r="BT121" s="386"/>
      <c r="BU121" s="386"/>
      <c r="BV121" s="386"/>
      <c r="BW121" s="386"/>
      <c r="BX121" s="386"/>
      <c r="BY121" s="386"/>
      <c r="BZ121" s="386"/>
      <c r="CA121" s="386"/>
      <c r="CB121" s="386"/>
      <c r="CC121" s="386"/>
      <c r="CD121" s="386"/>
      <c r="CE121" s="386"/>
      <c r="CF121" s="386"/>
      <c r="CG121" s="386"/>
      <c r="CH121" s="386"/>
      <c r="CI121" s="386"/>
      <c r="CJ121" s="386"/>
      <c r="CK121" s="386"/>
      <c r="CL121" s="386"/>
      <c r="CM121" s="386"/>
      <c r="CN121" s="386"/>
      <c r="CO121" s="386"/>
      <c r="CP121" s="386"/>
      <c r="CQ121" s="386"/>
      <c r="CR121" s="386"/>
      <c r="CS121" s="386"/>
      <c r="CT121" s="386"/>
      <c r="CU121" s="386"/>
      <c r="CV121" s="386"/>
      <c r="CW121" s="386"/>
      <c r="CX121" s="386"/>
      <c r="CY121" s="386"/>
      <c r="CZ121" s="386"/>
      <c r="DA121" s="386"/>
      <c r="DB121" s="386"/>
      <c r="DC121" s="386"/>
      <c r="DD121" s="386"/>
      <c r="DE121" s="386"/>
      <c r="DF121" s="386"/>
      <c r="DG121" s="386"/>
      <c r="DH121" s="386"/>
      <c r="DI121" s="386"/>
      <c r="DJ121" s="386"/>
      <c r="DK121" s="386"/>
      <c r="DL121" s="386"/>
      <c r="DM121" s="386"/>
      <c r="DN121" s="386"/>
      <c r="DO121" s="386"/>
      <c r="DP121" s="386"/>
      <c r="DQ121" s="386"/>
      <c r="DR121" s="386"/>
      <c r="DS121" s="386"/>
      <c r="DT121" s="386"/>
      <c r="DU121" s="386"/>
      <c r="DV121" s="386"/>
      <c r="DW121" s="386"/>
      <c r="DX121" s="386"/>
    </row>
    <row r="122" spans="1:128" ht="31.5" customHeight="1" thickBot="1" x14ac:dyDescent="0.4">
      <c r="A122" s="633" t="s">
        <v>113</v>
      </c>
      <c r="B122" s="124" t="s">
        <v>93</v>
      </c>
      <c r="C122" s="634" t="s">
        <v>94</v>
      </c>
      <c r="D122" s="477" t="s">
        <v>109</v>
      </c>
      <c r="E122" s="469" t="s">
        <v>106</v>
      </c>
      <c r="F122" s="199"/>
      <c r="G122" s="202"/>
      <c r="H122" s="588" t="s">
        <v>25</v>
      </c>
      <c r="I122" s="196"/>
      <c r="J122" s="196" t="s">
        <v>26</v>
      </c>
      <c r="K122" s="589"/>
      <c r="L122" s="189" t="s">
        <v>27</v>
      </c>
      <c r="M122" s="100"/>
      <c r="N122" s="100" t="s">
        <v>28</v>
      </c>
      <c r="O122" s="100"/>
      <c r="P122" s="511" t="s">
        <v>29</v>
      </c>
      <c r="Q122" s="588"/>
      <c r="R122" s="196" t="s">
        <v>30</v>
      </c>
      <c r="S122" s="491"/>
      <c r="T122" s="589" t="s">
        <v>31</v>
      </c>
      <c r="U122" s="588"/>
      <c r="V122" s="196" t="s">
        <v>32</v>
      </c>
      <c r="W122" s="196"/>
      <c r="X122" s="599"/>
      <c r="Y122" s="189"/>
      <c r="Z122" s="517" t="s">
        <v>210</v>
      </c>
      <c r="AA122" s="517" t="s">
        <v>174</v>
      </c>
      <c r="AB122" s="264"/>
      <c r="AC122" s="323"/>
      <c r="AD122" s="602"/>
      <c r="AE122" s="281"/>
      <c r="AF122" s="281"/>
      <c r="AG122" s="323"/>
      <c r="AH122" s="366"/>
      <c r="AI122" s="195"/>
      <c r="AJ122" s="619"/>
      <c r="AK122" s="244">
        <f>(COUNTA(H122:Y122)*2)</f>
        <v>16</v>
      </c>
      <c r="AL122" s="229">
        <v>22</v>
      </c>
      <c r="AM122" s="638">
        <f t="shared" si="43"/>
        <v>38</v>
      </c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</row>
    <row r="123" spans="1:128" ht="31.5" customHeight="1" x14ac:dyDescent="0.35">
      <c r="A123" s="288" t="s">
        <v>129</v>
      </c>
      <c r="B123" s="128" t="s">
        <v>118</v>
      </c>
      <c r="C123" s="632" t="s">
        <v>119</v>
      </c>
      <c r="D123" s="383" t="s">
        <v>109</v>
      </c>
      <c r="E123" s="467" t="s">
        <v>98</v>
      </c>
      <c r="F123" s="197"/>
      <c r="G123" s="200"/>
      <c r="H123" s="591"/>
      <c r="I123" s="167" t="s">
        <v>25</v>
      </c>
      <c r="J123" s="167"/>
      <c r="K123" s="590" t="s">
        <v>26</v>
      </c>
      <c r="L123" s="168"/>
      <c r="M123" s="97" t="s">
        <v>27</v>
      </c>
      <c r="N123" s="97"/>
      <c r="O123" s="97" t="s">
        <v>28</v>
      </c>
      <c r="P123" s="509"/>
      <c r="Q123" s="591" t="s">
        <v>29</v>
      </c>
      <c r="R123" s="167"/>
      <c r="S123" s="484"/>
      <c r="T123" s="590"/>
      <c r="U123" s="591" t="s">
        <v>30</v>
      </c>
      <c r="V123" s="167"/>
      <c r="W123" s="167" t="s">
        <v>31</v>
      </c>
      <c r="X123" s="375"/>
      <c r="Y123" s="168" t="s">
        <v>32</v>
      </c>
      <c r="Z123" s="223" t="s">
        <v>210</v>
      </c>
      <c r="AA123" s="223" t="s">
        <v>174</v>
      </c>
      <c r="AB123" s="266"/>
      <c r="AC123" s="321"/>
      <c r="AD123" s="600"/>
      <c r="AE123" s="279"/>
      <c r="AF123" s="279"/>
      <c r="AG123" s="321"/>
      <c r="AH123" s="250"/>
      <c r="AI123" s="194"/>
      <c r="AJ123" s="237"/>
      <c r="AK123" s="242">
        <f>(COUNTA(H123:Y123)*3)</f>
        <v>24</v>
      </c>
      <c r="AL123" s="248">
        <v>24</v>
      </c>
      <c r="AM123" s="636">
        <f t="shared" si="43"/>
        <v>48</v>
      </c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</row>
    <row r="124" spans="1:128" ht="31.5" customHeight="1" x14ac:dyDescent="0.35">
      <c r="A124" s="289" t="s">
        <v>129</v>
      </c>
      <c r="B124" s="115" t="s">
        <v>123</v>
      </c>
      <c r="C124" s="603" t="s">
        <v>124</v>
      </c>
      <c r="D124" s="116" t="s">
        <v>109</v>
      </c>
      <c r="E124" s="460" t="s">
        <v>99</v>
      </c>
      <c r="F124" s="198"/>
      <c r="G124" s="201"/>
      <c r="H124" s="593"/>
      <c r="I124" s="140" t="s">
        <v>25</v>
      </c>
      <c r="J124" s="140"/>
      <c r="K124" s="592" t="s">
        <v>26</v>
      </c>
      <c r="L124" s="112"/>
      <c r="M124" s="98" t="s">
        <v>27</v>
      </c>
      <c r="N124" s="98"/>
      <c r="O124" s="98" t="s">
        <v>28</v>
      </c>
      <c r="P124" s="99"/>
      <c r="Q124" s="593" t="s">
        <v>29</v>
      </c>
      <c r="R124" s="140"/>
      <c r="S124" s="485"/>
      <c r="T124" s="592"/>
      <c r="U124" s="593" t="s">
        <v>30</v>
      </c>
      <c r="V124" s="140"/>
      <c r="W124" s="140" t="s">
        <v>31</v>
      </c>
      <c r="X124" s="582"/>
      <c r="Y124" s="112" t="s">
        <v>32</v>
      </c>
      <c r="Z124" s="224" t="s">
        <v>210</v>
      </c>
      <c r="AA124" s="224" t="s">
        <v>174</v>
      </c>
      <c r="AB124" s="263"/>
      <c r="AC124" s="322"/>
      <c r="AD124" s="601"/>
      <c r="AE124" s="280"/>
      <c r="AF124" s="280"/>
      <c r="AG124" s="322"/>
      <c r="AH124" s="251"/>
      <c r="AI124" s="96"/>
      <c r="AJ124" s="238"/>
      <c r="AK124" s="243">
        <f>(COUNTA(H124:Y124)*3)</f>
        <v>24</v>
      </c>
      <c r="AL124" s="228">
        <v>24</v>
      </c>
      <c r="AM124" s="255">
        <f t="shared" si="43"/>
        <v>48</v>
      </c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</row>
    <row r="125" spans="1:128" ht="30" customHeight="1" x14ac:dyDescent="0.35">
      <c r="A125" s="289" t="s">
        <v>129</v>
      </c>
      <c r="B125" s="287" t="s">
        <v>125</v>
      </c>
      <c r="C125" s="603" t="s">
        <v>126</v>
      </c>
      <c r="D125" s="466" t="s">
        <v>109</v>
      </c>
      <c r="E125" s="460" t="s">
        <v>100</v>
      </c>
      <c r="F125" s="392"/>
      <c r="G125" s="201"/>
      <c r="H125" s="593"/>
      <c r="I125" s="140" t="s">
        <v>25</v>
      </c>
      <c r="J125" s="140"/>
      <c r="K125" s="592" t="s">
        <v>26</v>
      </c>
      <c r="L125" s="112"/>
      <c r="M125" s="98" t="s">
        <v>27</v>
      </c>
      <c r="N125" s="98"/>
      <c r="O125" s="98" t="s">
        <v>28</v>
      </c>
      <c r="P125" s="99"/>
      <c r="Q125" s="593" t="s">
        <v>29</v>
      </c>
      <c r="R125" s="140"/>
      <c r="S125" s="485"/>
      <c r="T125" s="592"/>
      <c r="U125" s="593" t="s">
        <v>30</v>
      </c>
      <c r="V125" s="140"/>
      <c r="W125" s="140" t="s">
        <v>31</v>
      </c>
      <c r="X125" s="582"/>
      <c r="Y125" s="112" t="s">
        <v>32</v>
      </c>
      <c r="Z125" s="224" t="s">
        <v>210</v>
      </c>
      <c r="AA125" s="224" t="s">
        <v>174</v>
      </c>
      <c r="AB125" s="263"/>
      <c r="AC125" s="322"/>
      <c r="AD125" s="601"/>
      <c r="AE125" s="280"/>
      <c r="AF125" s="280"/>
      <c r="AG125" s="322"/>
      <c r="AH125" s="389"/>
      <c r="AI125" s="388"/>
      <c r="AJ125" s="390"/>
      <c r="AK125" s="635">
        <f>(COUNTA(H125:Y125)*3)</f>
        <v>24</v>
      </c>
      <c r="AL125" s="306">
        <v>24</v>
      </c>
      <c r="AM125" s="637">
        <f t="shared" si="43"/>
        <v>48</v>
      </c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</row>
    <row r="126" spans="1:128" ht="31.5" customHeight="1" x14ac:dyDescent="0.35">
      <c r="A126" s="289" t="s">
        <v>129</v>
      </c>
      <c r="B126" s="115" t="s">
        <v>127</v>
      </c>
      <c r="C126" s="603" t="s">
        <v>128</v>
      </c>
      <c r="D126" s="116" t="s">
        <v>109</v>
      </c>
      <c r="E126" s="460" t="s">
        <v>98</v>
      </c>
      <c r="F126" s="198"/>
      <c r="G126" s="201"/>
      <c r="H126" s="593" t="s">
        <v>25</v>
      </c>
      <c r="I126" s="140"/>
      <c r="J126" s="140" t="s">
        <v>26</v>
      </c>
      <c r="K126" s="592"/>
      <c r="L126" s="112" t="s">
        <v>27</v>
      </c>
      <c r="M126" s="98"/>
      <c r="N126" s="98" t="s">
        <v>28</v>
      </c>
      <c r="O126" s="98"/>
      <c r="P126" s="99" t="s">
        <v>29</v>
      </c>
      <c r="Q126" s="593"/>
      <c r="R126" s="140" t="s">
        <v>30</v>
      </c>
      <c r="S126" s="485"/>
      <c r="T126" s="592" t="s">
        <v>31</v>
      </c>
      <c r="U126" s="593"/>
      <c r="V126" s="140" t="s">
        <v>32</v>
      </c>
      <c r="W126" s="140"/>
      <c r="X126" s="582"/>
      <c r="Y126" s="112"/>
      <c r="Z126" s="224" t="s">
        <v>210</v>
      </c>
      <c r="AA126" s="224" t="s">
        <v>174</v>
      </c>
      <c r="AB126" s="263"/>
      <c r="AC126" s="322"/>
      <c r="AD126" s="601"/>
      <c r="AE126" s="280"/>
      <c r="AF126" s="280"/>
      <c r="AG126" s="322"/>
      <c r="AH126" s="251"/>
      <c r="AI126" s="96"/>
      <c r="AJ126" s="238"/>
      <c r="AK126" s="243">
        <f t="shared" si="44"/>
        <v>24</v>
      </c>
      <c r="AL126" s="228">
        <v>24</v>
      </c>
      <c r="AM126" s="255">
        <f t="shared" si="43"/>
        <v>48</v>
      </c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</row>
    <row r="127" spans="1:128" ht="31.5" customHeight="1" x14ac:dyDescent="0.35">
      <c r="A127" s="289" t="s">
        <v>129</v>
      </c>
      <c r="B127" s="115" t="s">
        <v>122</v>
      </c>
      <c r="C127" s="603" t="s">
        <v>121</v>
      </c>
      <c r="D127" s="116" t="s">
        <v>109</v>
      </c>
      <c r="E127" s="460" t="s">
        <v>99</v>
      </c>
      <c r="F127" s="198"/>
      <c r="G127" s="201"/>
      <c r="H127" s="593" t="s">
        <v>25</v>
      </c>
      <c r="I127" s="140"/>
      <c r="J127" s="140" t="s">
        <v>26</v>
      </c>
      <c r="K127" s="592"/>
      <c r="L127" s="112" t="s">
        <v>27</v>
      </c>
      <c r="M127" s="98"/>
      <c r="N127" s="98" t="s">
        <v>28</v>
      </c>
      <c r="O127" s="98"/>
      <c r="P127" s="99" t="s">
        <v>29</v>
      </c>
      <c r="Q127" s="593"/>
      <c r="R127" s="140" t="s">
        <v>30</v>
      </c>
      <c r="S127" s="485"/>
      <c r="T127" s="592" t="s">
        <v>31</v>
      </c>
      <c r="U127" s="593"/>
      <c r="V127" s="140" t="s">
        <v>32</v>
      </c>
      <c r="W127" s="140"/>
      <c r="X127" s="582"/>
      <c r="Y127" s="112"/>
      <c r="Z127" s="224" t="s">
        <v>210</v>
      </c>
      <c r="AA127" s="224" t="s">
        <v>174</v>
      </c>
      <c r="AB127" s="263"/>
      <c r="AC127" s="322"/>
      <c r="AD127" s="601"/>
      <c r="AE127" s="280"/>
      <c r="AF127" s="280"/>
      <c r="AG127" s="322"/>
      <c r="AH127" s="251"/>
      <c r="AI127" s="96"/>
      <c r="AJ127" s="238"/>
      <c r="AK127" s="370">
        <f t="shared" si="44"/>
        <v>24</v>
      </c>
      <c r="AL127" s="228">
        <v>24</v>
      </c>
      <c r="AM127" s="255">
        <f t="shared" si="43"/>
        <v>48</v>
      </c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</row>
    <row r="128" spans="1:128" ht="51.75" customHeight="1" thickBot="1" x14ac:dyDescent="0.4">
      <c r="A128" s="290" t="s">
        <v>129</v>
      </c>
      <c r="B128" s="624" t="s">
        <v>186</v>
      </c>
      <c r="C128" s="645" t="s">
        <v>219</v>
      </c>
      <c r="D128" s="626" t="s">
        <v>109</v>
      </c>
      <c r="E128" s="627" t="s">
        <v>100</v>
      </c>
      <c r="F128" s="199"/>
      <c r="G128" s="202"/>
      <c r="H128" s="588" t="s">
        <v>25</v>
      </c>
      <c r="I128" s="196"/>
      <c r="J128" s="196" t="s">
        <v>26</v>
      </c>
      <c r="K128" s="589"/>
      <c r="L128" s="189" t="s">
        <v>27</v>
      </c>
      <c r="M128" s="100"/>
      <c r="N128" s="100" t="s">
        <v>28</v>
      </c>
      <c r="O128" s="100"/>
      <c r="P128" s="511" t="s">
        <v>29</v>
      </c>
      <c r="Q128" s="588"/>
      <c r="R128" s="196" t="s">
        <v>30</v>
      </c>
      <c r="S128" s="491"/>
      <c r="T128" s="589" t="s">
        <v>31</v>
      </c>
      <c r="U128" s="588"/>
      <c r="V128" s="196" t="s">
        <v>32</v>
      </c>
      <c r="W128" s="196"/>
      <c r="X128" s="599"/>
      <c r="Y128" s="189"/>
      <c r="Z128" s="517" t="s">
        <v>210</v>
      </c>
      <c r="AA128" s="517" t="s">
        <v>174</v>
      </c>
      <c r="AB128" s="264"/>
      <c r="AC128" s="323"/>
      <c r="AD128" s="602"/>
      <c r="AE128" s="281"/>
      <c r="AF128" s="281"/>
      <c r="AG128" s="323"/>
      <c r="AH128" s="366"/>
      <c r="AI128" s="195"/>
      <c r="AJ128" s="619"/>
      <c r="AK128" s="244">
        <f t="shared" si="44"/>
        <v>24</v>
      </c>
      <c r="AL128" s="229">
        <v>24</v>
      </c>
      <c r="AM128" s="638">
        <f t="shared" si="43"/>
        <v>48</v>
      </c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</row>
    <row r="129" spans="1:128" s="95" customFormat="1" ht="36" customHeight="1" x14ac:dyDescent="0.35">
      <c r="A129" s="288" t="s">
        <v>141</v>
      </c>
      <c r="B129" s="128" t="s">
        <v>131</v>
      </c>
      <c r="C129" s="632" t="s">
        <v>132</v>
      </c>
      <c r="D129" s="383" t="s">
        <v>109</v>
      </c>
      <c r="E129" s="467" t="s">
        <v>98</v>
      </c>
      <c r="F129" s="197"/>
      <c r="G129" s="200"/>
      <c r="H129" s="591"/>
      <c r="I129" s="167" t="s">
        <v>25</v>
      </c>
      <c r="J129" s="167"/>
      <c r="K129" s="590" t="s">
        <v>26</v>
      </c>
      <c r="L129" s="168"/>
      <c r="M129" s="97" t="s">
        <v>27</v>
      </c>
      <c r="N129" s="97"/>
      <c r="O129" s="97" t="s">
        <v>28</v>
      </c>
      <c r="P129" s="509"/>
      <c r="Q129" s="591" t="s">
        <v>29</v>
      </c>
      <c r="R129" s="167"/>
      <c r="S129" s="484"/>
      <c r="T129" s="590"/>
      <c r="U129" s="591" t="s">
        <v>30</v>
      </c>
      <c r="V129" s="167"/>
      <c r="W129" s="167" t="s">
        <v>31</v>
      </c>
      <c r="X129" s="375"/>
      <c r="Y129" s="168" t="s">
        <v>32</v>
      </c>
      <c r="Z129" s="223" t="s">
        <v>210</v>
      </c>
      <c r="AA129" s="223" t="s">
        <v>174</v>
      </c>
      <c r="AB129" s="266"/>
      <c r="AC129" s="321"/>
      <c r="AD129" s="600"/>
      <c r="AE129" s="279"/>
      <c r="AF129" s="279"/>
      <c r="AG129" s="321"/>
      <c r="AH129" s="250"/>
      <c r="AI129" s="194"/>
      <c r="AJ129" s="237"/>
      <c r="AK129" s="242">
        <f>(COUNTA(H129:Y129)*3)</f>
        <v>24</v>
      </c>
      <c r="AL129" s="248">
        <v>24</v>
      </c>
      <c r="AM129" s="636">
        <f t="shared" ref="AM129:AM141" si="45">SUM(AK129:AL129)</f>
        <v>48</v>
      </c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</row>
    <row r="130" spans="1:128" s="130" customFormat="1" ht="30" customHeight="1" x14ac:dyDescent="0.35">
      <c r="A130" s="289" t="s">
        <v>141</v>
      </c>
      <c r="B130" s="115" t="s">
        <v>133</v>
      </c>
      <c r="C130" s="603" t="s">
        <v>134</v>
      </c>
      <c r="D130" s="116" t="s">
        <v>109</v>
      </c>
      <c r="E130" s="460" t="s">
        <v>99</v>
      </c>
      <c r="F130" s="198"/>
      <c r="G130" s="201"/>
      <c r="H130" s="593"/>
      <c r="I130" s="140" t="s">
        <v>25</v>
      </c>
      <c r="J130" s="140"/>
      <c r="K130" s="592" t="s">
        <v>26</v>
      </c>
      <c r="L130" s="112"/>
      <c r="M130" s="98" t="s">
        <v>27</v>
      </c>
      <c r="N130" s="98"/>
      <c r="O130" s="98" t="s">
        <v>28</v>
      </c>
      <c r="P130" s="99"/>
      <c r="Q130" s="593" t="s">
        <v>29</v>
      </c>
      <c r="R130" s="140"/>
      <c r="S130" s="485"/>
      <c r="T130" s="592"/>
      <c r="U130" s="593" t="s">
        <v>30</v>
      </c>
      <c r="V130" s="140"/>
      <c r="W130" s="140" t="s">
        <v>31</v>
      </c>
      <c r="X130" s="582"/>
      <c r="Y130" s="112" t="s">
        <v>32</v>
      </c>
      <c r="Z130" s="224" t="s">
        <v>210</v>
      </c>
      <c r="AA130" s="224" t="s">
        <v>174</v>
      </c>
      <c r="AB130" s="263"/>
      <c r="AC130" s="322"/>
      <c r="AD130" s="601"/>
      <c r="AE130" s="280"/>
      <c r="AF130" s="280"/>
      <c r="AG130" s="322"/>
      <c r="AH130" s="251"/>
      <c r="AI130" s="96"/>
      <c r="AJ130" s="238"/>
      <c r="AK130" s="243">
        <f>(COUNTA(H130:Y130)*3)</f>
        <v>24</v>
      </c>
      <c r="AL130" s="228">
        <v>24</v>
      </c>
      <c r="AM130" s="255">
        <f t="shared" si="45"/>
        <v>48</v>
      </c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</row>
    <row r="131" spans="1:128" s="130" customFormat="1" ht="15.75" customHeight="1" x14ac:dyDescent="0.35">
      <c r="A131" s="289" t="s">
        <v>141</v>
      </c>
      <c r="B131" s="287" t="s">
        <v>135</v>
      </c>
      <c r="C131" s="603" t="s">
        <v>136</v>
      </c>
      <c r="D131" s="466" t="s">
        <v>109</v>
      </c>
      <c r="E131" s="460" t="s">
        <v>100</v>
      </c>
      <c r="F131" s="392"/>
      <c r="G131" s="201"/>
      <c r="H131" s="593"/>
      <c r="I131" s="140" t="s">
        <v>25</v>
      </c>
      <c r="J131" s="140"/>
      <c r="K131" s="592" t="s">
        <v>26</v>
      </c>
      <c r="L131" s="112"/>
      <c r="M131" s="98" t="s">
        <v>27</v>
      </c>
      <c r="N131" s="98"/>
      <c r="O131" s="98" t="s">
        <v>28</v>
      </c>
      <c r="P131" s="99"/>
      <c r="Q131" s="593" t="s">
        <v>29</v>
      </c>
      <c r="R131" s="140"/>
      <c r="S131" s="485"/>
      <c r="T131" s="592"/>
      <c r="U131" s="593" t="s">
        <v>30</v>
      </c>
      <c r="V131" s="140"/>
      <c r="W131" s="140" t="s">
        <v>31</v>
      </c>
      <c r="X131" s="582"/>
      <c r="Y131" s="112" t="s">
        <v>32</v>
      </c>
      <c r="Z131" s="224" t="s">
        <v>210</v>
      </c>
      <c r="AA131" s="224" t="s">
        <v>174</v>
      </c>
      <c r="AB131" s="263"/>
      <c r="AC131" s="322"/>
      <c r="AD131" s="601"/>
      <c r="AE131" s="280"/>
      <c r="AF131" s="280"/>
      <c r="AG131" s="322"/>
      <c r="AH131" s="389"/>
      <c r="AI131" s="388"/>
      <c r="AJ131" s="390"/>
      <c r="AK131" s="635">
        <f>(COUNTA(H131:Y131)*3)</f>
        <v>24</v>
      </c>
      <c r="AL131" s="306">
        <v>24</v>
      </c>
      <c r="AM131" s="637">
        <f t="shared" si="45"/>
        <v>48</v>
      </c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</row>
    <row r="132" spans="1:128" s="130" customFormat="1" ht="32.25" customHeight="1" x14ac:dyDescent="0.35">
      <c r="A132" s="289" t="s">
        <v>141</v>
      </c>
      <c r="B132" s="115" t="s">
        <v>137</v>
      </c>
      <c r="C132" s="603" t="s">
        <v>138</v>
      </c>
      <c r="D132" s="116" t="s">
        <v>109</v>
      </c>
      <c r="E132" s="460" t="s">
        <v>98</v>
      </c>
      <c r="F132" s="198"/>
      <c r="G132" s="201"/>
      <c r="H132" s="593" t="s">
        <v>25</v>
      </c>
      <c r="I132" s="140"/>
      <c r="J132" s="140" t="s">
        <v>26</v>
      </c>
      <c r="K132" s="592"/>
      <c r="L132" s="112" t="s">
        <v>27</v>
      </c>
      <c r="M132" s="98"/>
      <c r="N132" s="98" t="s">
        <v>28</v>
      </c>
      <c r="O132" s="98"/>
      <c r="P132" s="99" t="s">
        <v>29</v>
      </c>
      <c r="Q132" s="593"/>
      <c r="R132" s="140" t="s">
        <v>30</v>
      </c>
      <c r="S132" s="485"/>
      <c r="T132" s="592" t="s">
        <v>31</v>
      </c>
      <c r="U132" s="593"/>
      <c r="V132" s="140" t="s">
        <v>32</v>
      </c>
      <c r="W132" s="140"/>
      <c r="X132" s="582"/>
      <c r="Y132" s="112"/>
      <c r="Z132" s="224" t="s">
        <v>210</v>
      </c>
      <c r="AA132" s="224" t="s">
        <v>174</v>
      </c>
      <c r="AB132" s="263"/>
      <c r="AC132" s="322"/>
      <c r="AD132" s="601"/>
      <c r="AE132" s="280"/>
      <c r="AF132" s="280"/>
      <c r="AG132" s="322"/>
      <c r="AH132" s="251"/>
      <c r="AI132" s="96"/>
      <c r="AJ132" s="238"/>
      <c r="AK132" s="243">
        <f t="shared" si="44"/>
        <v>24</v>
      </c>
      <c r="AL132" s="228">
        <v>24</v>
      </c>
      <c r="AM132" s="255">
        <f t="shared" si="45"/>
        <v>48</v>
      </c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</row>
    <row r="133" spans="1:128" s="130" customFormat="1" ht="15.75" customHeight="1" x14ac:dyDescent="0.35">
      <c r="A133" s="289" t="s">
        <v>141</v>
      </c>
      <c r="B133" s="115" t="s">
        <v>139</v>
      </c>
      <c r="C133" s="603" t="s">
        <v>140</v>
      </c>
      <c r="D133" s="116" t="s">
        <v>109</v>
      </c>
      <c r="E133" s="460" t="s">
        <v>99</v>
      </c>
      <c r="F133" s="198"/>
      <c r="G133" s="201"/>
      <c r="H133" s="593" t="s">
        <v>25</v>
      </c>
      <c r="I133" s="140"/>
      <c r="J133" s="140" t="s">
        <v>26</v>
      </c>
      <c r="K133" s="592"/>
      <c r="L133" s="112" t="s">
        <v>27</v>
      </c>
      <c r="M133" s="98"/>
      <c r="N133" s="98" t="s">
        <v>28</v>
      </c>
      <c r="O133" s="98"/>
      <c r="P133" s="99" t="s">
        <v>29</v>
      </c>
      <c r="Q133" s="593"/>
      <c r="R133" s="140" t="s">
        <v>30</v>
      </c>
      <c r="S133" s="485"/>
      <c r="T133" s="592" t="s">
        <v>31</v>
      </c>
      <c r="U133" s="593"/>
      <c r="V133" s="140" t="s">
        <v>32</v>
      </c>
      <c r="W133" s="140"/>
      <c r="X133" s="582"/>
      <c r="Y133" s="112"/>
      <c r="Z133" s="224" t="s">
        <v>210</v>
      </c>
      <c r="AA133" s="224" t="s">
        <v>174</v>
      </c>
      <c r="AB133" s="263"/>
      <c r="AC133" s="322"/>
      <c r="AD133" s="601"/>
      <c r="AE133" s="280"/>
      <c r="AF133" s="280"/>
      <c r="AG133" s="322"/>
      <c r="AH133" s="251"/>
      <c r="AI133" s="96"/>
      <c r="AJ133" s="238"/>
      <c r="AK133" s="370">
        <f t="shared" si="44"/>
        <v>24</v>
      </c>
      <c r="AL133" s="228">
        <v>24</v>
      </c>
      <c r="AM133" s="255">
        <f t="shared" si="45"/>
        <v>48</v>
      </c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</row>
    <row r="134" spans="1:128" s="95" customFormat="1" ht="48" customHeight="1" thickBot="1" x14ac:dyDescent="0.4">
      <c r="A134" s="290" t="s">
        <v>141</v>
      </c>
      <c r="B134" s="624" t="s">
        <v>144</v>
      </c>
      <c r="C134" s="645" t="s">
        <v>145</v>
      </c>
      <c r="D134" s="626" t="s">
        <v>109</v>
      </c>
      <c r="E134" s="627" t="s">
        <v>100</v>
      </c>
      <c r="F134" s="199"/>
      <c r="G134" s="202"/>
      <c r="H134" s="588" t="s">
        <v>25</v>
      </c>
      <c r="I134" s="196"/>
      <c r="J134" s="196" t="s">
        <v>26</v>
      </c>
      <c r="K134" s="589"/>
      <c r="L134" s="189" t="s">
        <v>27</v>
      </c>
      <c r="M134" s="100"/>
      <c r="N134" s="100" t="s">
        <v>28</v>
      </c>
      <c r="O134" s="100"/>
      <c r="P134" s="511" t="s">
        <v>29</v>
      </c>
      <c r="Q134" s="588"/>
      <c r="R134" s="196" t="s">
        <v>30</v>
      </c>
      <c r="S134" s="491"/>
      <c r="T134" s="589" t="s">
        <v>31</v>
      </c>
      <c r="U134" s="588"/>
      <c r="V134" s="196" t="s">
        <v>32</v>
      </c>
      <c r="W134" s="196"/>
      <c r="X134" s="599"/>
      <c r="Y134" s="189"/>
      <c r="Z134" s="517" t="s">
        <v>210</v>
      </c>
      <c r="AA134" s="517" t="s">
        <v>174</v>
      </c>
      <c r="AB134" s="264"/>
      <c r="AC134" s="323"/>
      <c r="AD134" s="602"/>
      <c r="AE134" s="281"/>
      <c r="AF134" s="281"/>
      <c r="AG134" s="323"/>
      <c r="AH134" s="366"/>
      <c r="AI134" s="195"/>
      <c r="AJ134" s="619"/>
      <c r="AK134" s="244">
        <f t="shared" si="44"/>
        <v>24</v>
      </c>
      <c r="AL134" s="229">
        <v>24</v>
      </c>
      <c r="AM134" s="638">
        <f t="shared" si="45"/>
        <v>48</v>
      </c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</row>
    <row r="135" spans="1:128" ht="47.15" customHeight="1" x14ac:dyDescent="0.35">
      <c r="A135" s="288" t="s">
        <v>177</v>
      </c>
      <c r="B135" s="128" t="s">
        <v>167</v>
      </c>
      <c r="C135" s="632" t="s">
        <v>168</v>
      </c>
      <c r="D135" s="383">
        <v>495</v>
      </c>
      <c r="E135" s="467" t="s">
        <v>98</v>
      </c>
      <c r="F135" s="197"/>
      <c r="G135" s="200"/>
      <c r="H135" s="639" t="s">
        <v>25</v>
      </c>
      <c r="I135" s="374"/>
      <c r="J135" s="167" t="s">
        <v>26</v>
      </c>
      <c r="K135" s="590"/>
      <c r="L135" s="168" t="s">
        <v>27</v>
      </c>
      <c r="M135" s="97"/>
      <c r="N135" s="97" t="s">
        <v>28</v>
      </c>
      <c r="O135" s="97"/>
      <c r="P135" s="509" t="s">
        <v>29</v>
      </c>
      <c r="Q135" s="591"/>
      <c r="R135" s="167" t="s">
        <v>30</v>
      </c>
      <c r="S135" s="484"/>
      <c r="T135" s="590" t="s">
        <v>31</v>
      </c>
      <c r="U135" s="591"/>
      <c r="V135" s="167" t="s">
        <v>32</v>
      </c>
      <c r="W135" s="167"/>
      <c r="X135" s="375"/>
      <c r="Y135" s="168"/>
      <c r="Z135" s="97" t="s">
        <v>210</v>
      </c>
      <c r="AA135" s="223" t="s">
        <v>174</v>
      </c>
      <c r="AB135" s="266"/>
      <c r="AC135" s="321"/>
      <c r="AD135" s="600"/>
      <c r="AE135" s="279"/>
      <c r="AF135" s="279"/>
      <c r="AG135" s="321"/>
      <c r="AH135" s="250"/>
      <c r="AI135" s="194"/>
      <c r="AJ135" s="237"/>
      <c r="AK135" s="242">
        <f t="shared" si="44"/>
        <v>24</v>
      </c>
      <c r="AL135" s="248">
        <v>24</v>
      </c>
      <c r="AM135" s="636">
        <f t="shared" si="45"/>
        <v>48</v>
      </c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</row>
    <row r="136" spans="1:128" ht="31.5" customHeight="1" x14ac:dyDescent="0.35">
      <c r="A136" s="289" t="s">
        <v>177</v>
      </c>
      <c r="B136" s="115" t="s">
        <v>163</v>
      </c>
      <c r="C136" s="603" t="s">
        <v>164</v>
      </c>
      <c r="D136" s="116">
        <v>495</v>
      </c>
      <c r="E136" s="460" t="s">
        <v>99</v>
      </c>
      <c r="F136" s="198"/>
      <c r="G136" s="201"/>
      <c r="H136" s="593" t="s">
        <v>25</v>
      </c>
      <c r="I136" s="140"/>
      <c r="J136" s="140" t="s">
        <v>26</v>
      </c>
      <c r="K136" s="592"/>
      <c r="L136" s="112" t="s">
        <v>27</v>
      </c>
      <c r="M136" s="98"/>
      <c r="N136" s="98" t="s">
        <v>28</v>
      </c>
      <c r="O136" s="98"/>
      <c r="P136" s="99" t="s">
        <v>29</v>
      </c>
      <c r="Q136" s="593"/>
      <c r="R136" s="140" t="s">
        <v>30</v>
      </c>
      <c r="S136" s="485"/>
      <c r="T136" s="592" t="s">
        <v>31</v>
      </c>
      <c r="U136" s="593"/>
      <c r="V136" s="140" t="s">
        <v>32</v>
      </c>
      <c r="W136" s="140"/>
      <c r="X136" s="582"/>
      <c r="Y136" s="112"/>
      <c r="Z136" s="224" t="s">
        <v>210</v>
      </c>
      <c r="AA136" s="224" t="s">
        <v>174</v>
      </c>
      <c r="AB136" s="263"/>
      <c r="AC136" s="322"/>
      <c r="AD136" s="601"/>
      <c r="AE136" s="280"/>
      <c r="AF136" s="280"/>
      <c r="AG136" s="322"/>
      <c r="AH136" s="251"/>
      <c r="AI136" s="96"/>
      <c r="AJ136" s="238"/>
      <c r="AK136" s="243">
        <f t="shared" si="44"/>
        <v>24</v>
      </c>
      <c r="AL136" s="228">
        <v>24</v>
      </c>
      <c r="AM136" s="255">
        <f t="shared" si="45"/>
        <v>48</v>
      </c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</row>
    <row r="137" spans="1:128" ht="32.25" customHeight="1" thickBot="1" x14ac:dyDescent="0.4">
      <c r="A137" s="289" t="s">
        <v>177</v>
      </c>
      <c r="B137" s="287" t="s">
        <v>169</v>
      </c>
      <c r="C137" s="603" t="s">
        <v>170</v>
      </c>
      <c r="D137" s="466">
        <v>495</v>
      </c>
      <c r="E137" s="460" t="s">
        <v>106</v>
      </c>
      <c r="F137" s="392"/>
      <c r="G137" s="201"/>
      <c r="H137" s="593" t="s">
        <v>25</v>
      </c>
      <c r="I137" s="140"/>
      <c r="J137" s="140" t="s">
        <v>178</v>
      </c>
      <c r="K137" s="592"/>
      <c r="L137" s="112" t="s">
        <v>26</v>
      </c>
      <c r="M137" s="98"/>
      <c r="N137" s="98" t="s">
        <v>27</v>
      </c>
      <c r="O137" s="98"/>
      <c r="P137" s="99" t="s">
        <v>28</v>
      </c>
      <c r="Q137" s="593"/>
      <c r="R137" s="140" t="s">
        <v>29</v>
      </c>
      <c r="S137" s="485"/>
      <c r="T137" s="592" t="s">
        <v>30</v>
      </c>
      <c r="U137" s="593"/>
      <c r="V137" s="140" t="s">
        <v>31</v>
      </c>
      <c r="W137" s="140"/>
      <c r="X137" s="582" t="s">
        <v>32</v>
      </c>
      <c r="Y137" s="112"/>
      <c r="Z137" s="224" t="s">
        <v>210</v>
      </c>
      <c r="AA137" s="224" t="s">
        <v>174</v>
      </c>
      <c r="AB137" s="263"/>
      <c r="AC137" s="322"/>
      <c r="AD137" s="601"/>
      <c r="AE137" s="280"/>
      <c r="AF137" s="280"/>
      <c r="AG137" s="322"/>
      <c r="AH137" s="389"/>
      <c r="AI137" s="388"/>
      <c r="AJ137" s="390"/>
      <c r="AK137" s="635">
        <f>(COUNTA(I137:Y137)*2)</f>
        <v>16</v>
      </c>
      <c r="AL137" s="306">
        <v>22</v>
      </c>
      <c r="AM137" s="637">
        <f t="shared" si="45"/>
        <v>38</v>
      </c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</row>
    <row r="138" spans="1:128" ht="15.75" customHeight="1" x14ac:dyDescent="0.35">
      <c r="A138" s="289" t="s">
        <v>177</v>
      </c>
      <c r="B138" s="115" t="s">
        <v>165</v>
      </c>
      <c r="C138" s="603" t="s">
        <v>166</v>
      </c>
      <c r="D138" s="116">
        <v>495</v>
      </c>
      <c r="E138" s="460" t="s">
        <v>98</v>
      </c>
      <c r="F138" s="198"/>
      <c r="G138" s="201"/>
      <c r="H138" s="140"/>
      <c r="I138" s="140" t="s">
        <v>25</v>
      </c>
      <c r="J138" s="140"/>
      <c r="K138" s="592" t="s">
        <v>26</v>
      </c>
      <c r="L138" s="112"/>
      <c r="M138" s="98" t="s">
        <v>27</v>
      </c>
      <c r="N138" s="98"/>
      <c r="O138" s="98" t="s">
        <v>28</v>
      </c>
      <c r="P138" s="99"/>
      <c r="Q138" s="593" t="s">
        <v>29</v>
      </c>
      <c r="R138" s="140"/>
      <c r="S138" s="485"/>
      <c r="T138" s="592"/>
      <c r="U138" s="593" t="s">
        <v>30</v>
      </c>
      <c r="V138" s="140"/>
      <c r="W138" s="140" t="s">
        <v>31</v>
      </c>
      <c r="X138" s="582"/>
      <c r="Y138" s="112" t="s">
        <v>32</v>
      </c>
      <c r="Z138" s="224" t="s">
        <v>210</v>
      </c>
      <c r="AA138" s="224" t="s">
        <v>174</v>
      </c>
      <c r="AB138" s="263"/>
      <c r="AC138" s="322"/>
      <c r="AD138" s="601"/>
      <c r="AE138" s="280"/>
      <c r="AF138" s="280"/>
      <c r="AG138" s="322"/>
      <c r="AH138" s="251"/>
      <c r="AI138" s="96"/>
      <c r="AJ138" s="238"/>
      <c r="AK138" s="243">
        <f>(COUNTA(H138:Y138)*3)</f>
        <v>24</v>
      </c>
      <c r="AL138" s="228">
        <v>24</v>
      </c>
      <c r="AM138" s="255">
        <f t="shared" si="45"/>
        <v>48</v>
      </c>
      <c r="AN138" s="58"/>
      <c r="AO138" s="86" t="s">
        <v>114</v>
      </c>
      <c r="AP138" s="87" t="s">
        <v>115</v>
      </c>
      <c r="AQ138" s="88" t="s">
        <v>116</v>
      </c>
      <c r="AR138" s="89" t="s">
        <v>117</v>
      </c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</row>
    <row r="139" spans="1:128" ht="15.75" customHeight="1" x14ac:dyDescent="0.35">
      <c r="A139" s="289" t="s">
        <v>177</v>
      </c>
      <c r="B139" s="115" t="s">
        <v>171</v>
      </c>
      <c r="C139" s="603" t="s">
        <v>172</v>
      </c>
      <c r="D139" s="116">
        <v>495</v>
      </c>
      <c r="E139" s="460" t="s">
        <v>99</v>
      </c>
      <c r="F139" s="198"/>
      <c r="G139" s="201"/>
      <c r="H139" s="593"/>
      <c r="I139" s="140" t="s">
        <v>25</v>
      </c>
      <c r="J139" s="140"/>
      <c r="K139" s="592" t="s">
        <v>26</v>
      </c>
      <c r="L139" s="112"/>
      <c r="M139" s="644"/>
      <c r="N139" s="98"/>
      <c r="O139" s="98" t="s">
        <v>27</v>
      </c>
      <c r="P139" s="99"/>
      <c r="Q139" s="640"/>
      <c r="R139" s="140"/>
      <c r="S139" s="485"/>
      <c r="T139" s="592"/>
      <c r="U139" s="593" t="s">
        <v>28</v>
      </c>
      <c r="V139" s="140"/>
      <c r="W139" s="642"/>
      <c r="X139" s="582" t="s">
        <v>29</v>
      </c>
      <c r="Y139" s="112" t="s">
        <v>30</v>
      </c>
      <c r="Z139" s="98" t="s">
        <v>31</v>
      </c>
      <c r="AA139" s="98" t="s">
        <v>32</v>
      </c>
      <c r="AB139" s="263"/>
      <c r="AC139" s="322"/>
      <c r="AD139" s="601"/>
      <c r="AE139" s="280"/>
      <c r="AF139" s="280"/>
      <c r="AG139" s="322"/>
      <c r="AH139" s="251"/>
      <c r="AI139" s="96"/>
      <c r="AJ139" s="238"/>
      <c r="AK139" s="370">
        <f>(COUNTA(H139:AA139)*3)</f>
        <v>24</v>
      </c>
      <c r="AL139" s="228">
        <v>24</v>
      </c>
      <c r="AM139" s="255">
        <f t="shared" si="45"/>
        <v>48</v>
      </c>
      <c r="AN139" s="60">
        <f>SUM(AM135:AM139)</f>
        <v>230</v>
      </c>
      <c r="AO139" s="51"/>
      <c r="AP139" s="51"/>
      <c r="AQ139" s="51"/>
      <c r="AR139" s="90" t="e">
        <f>+#REF!+'Consolidado Noche Norte'!EM113</f>
        <v>#REF!</v>
      </c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  <c r="DT139" s="51"/>
      <c r="DU139" s="51"/>
      <c r="DV139" s="51"/>
      <c r="DW139" s="51"/>
      <c r="DX139" s="58"/>
    </row>
    <row r="140" spans="1:128" s="256" customFormat="1" ht="15.75" customHeight="1" x14ac:dyDescent="0.35">
      <c r="A140" s="289" t="str">
        <f>+A139</f>
        <v>S8495</v>
      </c>
      <c r="B140" s="117" t="str">
        <f>+B139</f>
        <v>FD495047</v>
      </c>
      <c r="C140" s="657" t="s">
        <v>180</v>
      </c>
      <c r="D140" s="116">
        <f>+D139</f>
        <v>495</v>
      </c>
      <c r="E140" s="468" t="str">
        <f>+E139</f>
        <v>10:40 - 1:30</v>
      </c>
      <c r="F140" s="198"/>
      <c r="G140" s="201"/>
      <c r="H140" s="597"/>
      <c r="I140" s="193"/>
      <c r="J140" s="193"/>
      <c r="K140" s="592"/>
      <c r="L140" s="112"/>
      <c r="M140" s="644" t="s">
        <v>147</v>
      </c>
      <c r="N140" s="98"/>
      <c r="O140" s="98"/>
      <c r="P140" s="99"/>
      <c r="Q140" s="640" t="s">
        <v>147</v>
      </c>
      <c r="R140" s="193"/>
      <c r="S140" s="487"/>
      <c r="T140" s="596"/>
      <c r="U140" s="593"/>
      <c r="V140" s="193"/>
      <c r="W140" s="642" t="s">
        <v>147</v>
      </c>
      <c r="X140" s="584"/>
      <c r="Y140" s="112"/>
      <c r="Z140" s="224" t="s">
        <v>210</v>
      </c>
      <c r="AA140" s="224" t="s">
        <v>174</v>
      </c>
      <c r="AB140" s="263"/>
      <c r="AC140" s="322"/>
      <c r="AD140" s="601"/>
      <c r="AE140" s="280"/>
      <c r="AF140" s="280"/>
      <c r="AG140" s="322"/>
      <c r="AH140" s="252"/>
      <c r="AI140" s="204"/>
      <c r="AJ140" s="249"/>
      <c r="AK140" s="243">
        <f>(COUNTA(H140:U140)*3)</f>
        <v>6</v>
      </c>
      <c r="AL140" s="228"/>
      <c r="AM140" s="255">
        <f t="shared" ref="AM140" si="46">SUM(AK140:AL140)</f>
        <v>6</v>
      </c>
      <c r="AN140" s="60"/>
      <c r="AO140" s="51"/>
      <c r="AP140" s="51"/>
      <c r="AQ140" s="51"/>
      <c r="AR140" s="90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  <c r="DT140" s="51"/>
      <c r="DU140" s="51"/>
      <c r="DV140" s="51"/>
      <c r="DW140" s="51"/>
      <c r="DX140" s="58"/>
    </row>
    <row r="141" spans="1:128" s="387" customFormat="1" ht="49" customHeight="1" thickBot="1" x14ac:dyDescent="0.4">
      <c r="A141" s="633" t="s">
        <v>177</v>
      </c>
      <c r="B141" s="124" t="s">
        <v>130</v>
      </c>
      <c r="C141" s="650" t="s">
        <v>120</v>
      </c>
      <c r="D141" s="477">
        <v>495</v>
      </c>
      <c r="E141" s="469" t="s">
        <v>100</v>
      </c>
      <c r="F141" s="199"/>
      <c r="G141" s="202"/>
      <c r="H141" s="588"/>
      <c r="I141" s="196" t="s">
        <v>25</v>
      </c>
      <c r="J141" s="196"/>
      <c r="K141" s="589" t="s">
        <v>178</v>
      </c>
      <c r="L141" s="189"/>
      <c r="M141" s="100" t="s">
        <v>26</v>
      </c>
      <c r="N141" s="100"/>
      <c r="O141" s="100" t="s">
        <v>27</v>
      </c>
      <c r="P141" s="511"/>
      <c r="Q141" s="588" t="s">
        <v>28</v>
      </c>
      <c r="R141" s="196"/>
      <c r="S141" s="491"/>
      <c r="T141" s="589"/>
      <c r="U141" s="588" t="s">
        <v>29</v>
      </c>
      <c r="V141" s="196"/>
      <c r="W141" s="196" t="s">
        <v>30</v>
      </c>
      <c r="X141" s="599"/>
      <c r="Y141" s="189" t="s">
        <v>31</v>
      </c>
      <c r="Z141" s="100" t="s">
        <v>32</v>
      </c>
      <c r="AA141" s="517" t="s">
        <v>174</v>
      </c>
      <c r="AB141" s="264"/>
      <c r="AC141" s="323"/>
      <c r="AD141" s="602"/>
      <c r="AE141" s="281"/>
      <c r="AF141" s="281"/>
      <c r="AG141" s="323"/>
      <c r="AH141" s="366"/>
      <c r="AI141" s="195"/>
      <c r="AJ141" s="619"/>
      <c r="AK141" s="244">
        <v>24</v>
      </c>
      <c r="AL141" s="229">
        <v>24</v>
      </c>
      <c r="AM141" s="638">
        <f t="shared" si="45"/>
        <v>48</v>
      </c>
      <c r="AN141" s="385"/>
      <c r="AO141" s="385"/>
      <c r="AP141" s="385"/>
      <c r="AQ141" s="385"/>
      <c r="AR141" s="385"/>
      <c r="AS141" s="385"/>
      <c r="AT141" s="385"/>
      <c r="AU141" s="385"/>
      <c r="AV141" s="385"/>
      <c r="AW141" s="385"/>
      <c r="AX141" s="385"/>
      <c r="AY141" s="385"/>
      <c r="AZ141" s="385"/>
      <c r="BA141" s="385"/>
      <c r="BB141" s="385"/>
      <c r="BC141" s="385"/>
      <c r="BD141" s="385"/>
      <c r="BE141" s="385"/>
      <c r="BF141" s="385"/>
      <c r="BG141" s="385"/>
      <c r="BH141" s="385"/>
      <c r="BI141" s="385"/>
      <c r="BJ141" s="385"/>
      <c r="BK141" s="385"/>
      <c r="BL141" s="385"/>
      <c r="BM141" s="385"/>
      <c r="BN141" s="385"/>
      <c r="BO141" s="385"/>
      <c r="BP141" s="385"/>
      <c r="BQ141" s="385"/>
      <c r="BR141" s="385"/>
      <c r="BS141" s="385"/>
      <c r="BT141" s="385"/>
      <c r="BU141" s="385"/>
      <c r="BV141" s="385"/>
      <c r="BW141" s="385"/>
      <c r="BX141" s="385"/>
      <c r="BY141" s="385"/>
      <c r="BZ141" s="385"/>
      <c r="CA141" s="385"/>
      <c r="CB141" s="385"/>
      <c r="CC141" s="385"/>
      <c r="CD141" s="385"/>
      <c r="CE141" s="385"/>
      <c r="CF141" s="385"/>
      <c r="CG141" s="385"/>
      <c r="CH141" s="385"/>
      <c r="CI141" s="385"/>
      <c r="CJ141" s="385"/>
      <c r="CK141" s="385"/>
      <c r="CL141" s="385"/>
      <c r="CM141" s="385"/>
      <c r="CN141" s="385"/>
      <c r="CO141" s="385"/>
      <c r="CP141" s="385"/>
      <c r="CQ141" s="385"/>
      <c r="CR141" s="385"/>
      <c r="CS141" s="385"/>
      <c r="CT141" s="385"/>
      <c r="CU141" s="385"/>
      <c r="CV141" s="385"/>
      <c r="CW141" s="385"/>
      <c r="CX141" s="385"/>
      <c r="CY141" s="385"/>
      <c r="CZ141" s="385"/>
      <c r="DA141" s="385"/>
      <c r="DB141" s="385"/>
      <c r="DC141" s="385"/>
      <c r="DD141" s="385"/>
      <c r="DE141" s="385"/>
      <c r="DF141" s="385"/>
      <c r="DG141" s="385"/>
      <c r="DH141" s="385"/>
      <c r="DI141" s="385"/>
      <c r="DJ141" s="385"/>
      <c r="DK141" s="385"/>
      <c r="DL141" s="385"/>
      <c r="DM141" s="385"/>
      <c r="DN141" s="385"/>
      <c r="DO141" s="385"/>
      <c r="DP141" s="385"/>
      <c r="DQ141" s="385"/>
      <c r="DR141" s="385"/>
      <c r="DS141" s="385"/>
      <c r="DT141" s="385"/>
      <c r="DU141" s="385"/>
      <c r="DV141" s="385"/>
      <c r="DW141" s="385"/>
      <c r="DX141" s="386"/>
    </row>
    <row r="142" spans="1:128" s="333" customFormat="1" ht="15.75" customHeight="1" x14ac:dyDescent="0.35">
      <c r="A142" s="288" t="s">
        <v>181</v>
      </c>
      <c r="B142" s="128" t="s">
        <v>148</v>
      </c>
      <c r="C142" s="632" t="s">
        <v>149</v>
      </c>
      <c r="D142" s="383">
        <v>495</v>
      </c>
      <c r="E142" s="467" t="s">
        <v>98</v>
      </c>
      <c r="F142" s="197"/>
      <c r="G142" s="200"/>
      <c r="H142" s="639" t="s">
        <v>25</v>
      </c>
      <c r="I142" s="374"/>
      <c r="J142" s="167" t="s">
        <v>26</v>
      </c>
      <c r="K142" s="590"/>
      <c r="L142" s="168" t="s">
        <v>27</v>
      </c>
      <c r="M142" s="97"/>
      <c r="N142" s="97" t="s">
        <v>28</v>
      </c>
      <c r="O142" s="97"/>
      <c r="P142" s="509" t="s">
        <v>29</v>
      </c>
      <c r="Q142" s="591"/>
      <c r="R142" s="167" t="s">
        <v>30</v>
      </c>
      <c r="S142" s="484"/>
      <c r="T142" s="590" t="s">
        <v>31</v>
      </c>
      <c r="U142" s="591"/>
      <c r="V142" s="167" t="s">
        <v>32</v>
      </c>
      <c r="W142" s="167"/>
      <c r="X142" s="375"/>
      <c r="Y142" s="168"/>
      <c r="Z142" s="223" t="s">
        <v>210</v>
      </c>
      <c r="AA142" s="223" t="s">
        <v>174</v>
      </c>
      <c r="AB142" s="266"/>
      <c r="AC142" s="321"/>
      <c r="AD142" s="600"/>
      <c r="AE142" s="279"/>
      <c r="AF142" s="279"/>
      <c r="AG142" s="321"/>
      <c r="AH142" s="250"/>
      <c r="AI142" s="194"/>
      <c r="AJ142" s="237"/>
      <c r="AK142" s="242">
        <f>(COUNTA(H142:W142)*3)</f>
        <v>24</v>
      </c>
      <c r="AL142" s="248">
        <v>24</v>
      </c>
      <c r="AM142" s="636">
        <f t="shared" ref="AM142:AM150" si="47">SUM(AK142:AL142)</f>
        <v>48</v>
      </c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  <c r="DT142" s="51"/>
      <c r="DU142" s="51"/>
      <c r="DV142" s="51"/>
      <c r="DW142" s="51"/>
      <c r="DX142" s="58"/>
    </row>
    <row r="143" spans="1:128" s="333" customFormat="1" ht="15.75" customHeight="1" x14ac:dyDescent="0.35">
      <c r="A143" s="289" t="s">
        <v>181</v>
      </c>
      <c r="B143" s="115" t="s">
        <v>183</v>
      </c>
      <c r="C143" s="603" t="s">
        <v>184</v>
      </c>
      <c r="D143" s="116">
        <v>495</v>
      </c>
      <c r="E143" s="460" t="s">
        <v>98</v>
      </c>
      <c r="F143" s="198"/>
      <c r="G143" s="201"/>
      <c r="H143" s="593" t="s">
        <v>25</v>
      </c>
      <c r="I143" s="140"/>
      <c r="J143" s="140" t="s">
        <v>26</v>
      </c>
      <c r="K143" s="592"/>
      <c r="L143" s="112" t="s">
        <v>27</v>
      </c>
      <c r="M143" s="98"/>
      <c r="N143" s="98" t="s">
        <v>28</v>
      </c>
      <c r="O143" s="98"/>
      <c r="P143" s="99" t="s">
        <v>29</v>
      </c>
      <c r="Q143" s="593"/>
      <c r="R143" s="140" t="s">
        <v>30</v>
      </c>
      <c r="S143" s="485"/>
      <c r="T143" s="592" t="s">
        <v>31</v>
      </c>
      <c r="U143" s="593"/>
      <c r="V143" s="140" t="s">
        <v>32</v>
      </c>
      <c r="W143" s="140"/>
      <c r="X143" s="582"/>
      <c r="Y143" s="112"/>
      <c r="Z143" s="224" t="s">
        <v>210</v>
      </c>
      <c r="AA143" s="224" t="s">
        <v>174</v>
      </c>
      <c r="AB143" s="263"/>
      <c r="AC143" s="322"/>
      <c r="AD143" s="601"/>
      <c r="AE143" s="280"/>
      <c r="AF143" s="280"/>
      <c r="AG143" s="322"/>
      <c r="AH143" s="251"/>
      <c r="AI143" s="96"/>
      <c r="AJ143" s="238"/>
      <c r="AK143" s="243">
        <v>0</v>
      </c>
      <c r="AL143" s="228"/>
      <c r="AM143" s="255">
        <f t="shared" si="47"/>
        <v>0</v>
      </c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  <c r="DT143" s="51"/>
      <c r="DU143" s="51"/>
      <c r="DV143" s="51"/>
      <c r="DW143" s="51"/>
      <c r="DX143" s="58"/>
    </row>
    <row r="144" spans="1:128" s="333" customFormat="1" ht="37.5" customHeight="1" x14ac:dyDescent="0.35">
      <c r="A144" s="289" t="s">
        <v>181</v>
      </c>
      <c r="B144" s="287" t="s">
        <v>152</v>
      </c>
      <c r="C144" s="603" t="s">
        <v>153</v>
      </c>
      <c r="D144" s="466">
        <v>495</v>
      </c>
      <c r="E144" s="460" t="s">
        <v>99</v>
      </c>
      <c r="F144" s="392"/>
      <c r="G144" s="201"/>
      <c r="H144" s="593" t="s">
        <v>25</v>
      </c>
      <c r="I144" s="140"/>
      <c r="J144" s="140" t="s">
        <v>26</v>
      </c>
      <c r="K144" s="592"/>
      <c r="L144" s="112" t="s">
        <v>27</v>
      </c>
      <c r="M144" s="98"/>
      <c r="N144" s="98" t="s">
        <v>28</v>
      </c>
      <c r="O144" s="98"/>
      <c r="P144" s="99" t="s">
        <v>29</v>
      </c>
      <c r="Q144" s="593"/>
      <c r="R144" s="140" t="s">
        <v>30</v>
      </c>
      <c r="S144" s="485"/>
      <c r="T144" s="592" t="s">
        <v>31</v>
      </c>
      <c r="U144" s="593"/>
      <c r="V144" s="140" t="s">
        <v>32</v>
      </c>
      <c r="W144" s="140"/>
      <c r="X144" s="582"/>
      <c r="Y144" s="112"/>
      <c r="Z144" s="224" t="s">
        <v>210</v>
      </c>
      <c r="AA144" s="224" t="s">
        <v>174</v>
      </c>
      <c r="AB144" s="263"/>
      <c r="AC144" s="322"/>
      <c r="AD144" s="601"/>
      <c r="AE144" s="280"/>
      <c r="AF144" s="280"/>
      <c r="AG144" s="322"/>
      <c r="AH144" s="389"/>
      <c r="AI144" s="388"/>
      <c r="AJ144" s="390"/>
      <c r="AK144" s="635">
        <f>(COUNTA(H144:W144)*3)</f>
        <v>24</v>
      </c>
      <c r="AL144" s="306">
        <v>24</v>
      </c>
      <c r="AM144" s="637">
        <f t="shared" si="47"/>
        <v>48</v>
      </c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  <c r="DT144" s="51"/>
      <c r="DU144" s="51"/>
      <c r="DV144" s="51"/>
      <c r="DW144" s="51"/>
      <c r="DX144" s="58"/>
    </row>
    <row r="145" spans="1:128" s="333" customFormat="1" ht="45.75" customHeight="1" x14ac:dyDescent="0.35">
      <c r="A145" s="289" t="s">
        <v>181</v>
      </c>
      <c r="B145" s="115" t="s">
        <v>155</v>
      </c>
      <c r="C145" s="603" t="s">
        <v>160</v>
      </c>
      <c r="D145" s="116">
        <v>495</v>
      </c>
      <c r="E145" s="460" t="s">
        <v>100</v>
      </c>
      <c r="F145" s="198"/>
      <c r="G145" s="201"/>
      <c r="H145" s="140" t="s">
        <v>25</v>
      </c>
      <c r="I145" s="140"/>
      <c r="J145" s="140" t="s">
        <v>26</v>
      </c>
      <c r="K145" s="592"/>
      <c r="L145" s="112" t="s">
        <v>27</v>
      </c>
      <c r="M145" s="98"/>
      <c r="N145" s="98" t="s">
        <v>28</v>
      </c>
      <c r="O145" s="98"/>
      <c r="P145" s="99" t="s">
        <v>29</v>
      </c>
      <c r="Q145" s="593"/>
      <c r="R145" s="140" t="s">
        <v>30</v>
      </c>
      <c r="S145" s="485"/>
      <c r="T145" s="592" t="s">
        <v>31</v>
      </c>
      <c r="U145" s="593"/>
      <c r="V145" s="140" t="s">
        <v>32</v>
      </c>
      <c r="W145" s="140"/>
      <c r="X145" s="582"/>
      <c r="Y145" s="112"/>
      <c r="Z145" s="224" t="s">
        <v>210</v>
      </c>
      <c r="AA145" s="224" t="s">
        <v>174</v>
      </c>
      <c r="AB145" s="263"/>
      <c r="AC145" s="322"/>
      <c r="AD145" s="601"/>
      <c r="AE145" s="280"/>
      <c r="AF145" s="280"/>
      <c r="AG145" s="322"/>
      <c r="AH145" s="251"/>
      <c r="AI145" s="96"/>
      <c r="AJ145" s="238"/>
      <c r="AK145" s="243">
        <f>(COUNTA(H145:W145)*3)</f>
        <v>24</v>
      </c>
      <c r="AL145" s="228">
        <v>24</v>
      </c>
      <c r="AM145" s="255">
        <f t="shared" si="47"/>
        <v>48</v>
      </c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  <c r="DT145" s="51"/>
      <c r="DU145" s="51"/>
      <c r="DV145" s="51"/>
      <c r="DW145" s="51"/>
      <c r="DX145" s="58"/>
    </row>
    <row r="146" spans="1:128" s="333" customFormat="1" ht="34.5" customHeight="1" x14ac:dyDescent="0.35">
      <c r="A146" s="289" t="s">
        <v>181</v>
      </c>
      <c r="B146" s="115" t="s">
        <v>156</v>
      </c>
      <c r="C146" s="603" t="s">
        <v>159</v>
      </c>
      <c r="D146" s="116">
        <v>495</v>
      </c>
      <c r="E146" s="460" t="s">
        <v>98</v>
      </c>
      <c r="F146" s="198"/>
      <c r="G146" s="201"/>
      <c r="H146" s="593"/>
      <c r="I146" s="140" t="s">
        <v>25</v>
      </c>
      <c r="J146" s="140"/>
      <c r="K146" s="592" t="s">
        <v>26</v>
      </c>
      <c r="L146" s="112"/>
      <c r="M146" s="98" t="s">
        <v>27</v>
      </c>
      <c r="N146" s="98"/>
      <c r="O146" s="98" t="s">
        <v>28</v>
      </c>
      <c r="P146" s="99"/>
      <c r="Q146" s="593" t="s">
        <v>29</v>
      </c>
      <c r="R146" s="140"/>
      <c r="S146" s="485"/>
      <c r="T146" s="592"/>
      <c r="U146" s="593" t="s">
        <v>30</v>
      </c>
      <c r="V146" s="140"/>
      <c r="W146" s="140" t="s">
        <v>31</v>
      </c>
      <c r="X146" s="582"/>
      <c r="Y146" s="112" t="s">
        <v>32</v>
      </c>
      <c r="Z146" s="224" t="s">
        <v>210</v>
      </c>
      <c r="AA146" s="224" t="s">
        <v>174</v>
      </c>
      <c r="AB146" s="263"/>
      <c r="AC146" s="322"/>
      <c r="AD146" s="601"/>
      <c r="AE146" s="280"/>
      <c r="AF146" s="280"/>
      <c r="AG146" s="322"/>
      <c r="AH146" s="251"/>
      <c r="AI146" s="96"/>
      <c r="AJ146" s="238"/>
      <c r="AK146" s="370">
        <f>(COUNTA(H146:Y146)*3)</f>
        <v>24</v>
      </c>
      <c r="AL146" s="228">
        <v>24</v>
      </c>
      <c r="AM146" s="255">
        <f t="shared" si="47"/>
        <v>48</v>
      </c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  <c r="DT146" s="51"/>
      <c r="DU146" s="51"/>
      <c r="DV146" s="51"/>
      <c r="DW146" s="51"/>
      <c r="DX146" s="58"/>
    </row>
    <row r="147" spans="1:128" s="296" customFormat="1" ht="51" customHeight="1" x14ac:dyDescent="0.35">
      <c r="A147" s="289" t="s">
        <v>181</v>
      </c>
      <c r="B147" s="117"/>
      <c r="C147" s="657" t="s">
        <v>182</v>
      </c>
      <c r="D147" s="116">
        <v>495</v>
      </c>
      <c r="E147" s="468"/>
      <c r="F147" s="198"/>
      <c r="G147" s="201"/>
      <c r="H147" s="597"/>
      <c r="I147" s="193"/>
      <c r="J147" s="193"/>
      <c r="K147" s="592"/>
      <c r="L147" s="112"/>
      <c r="M147" s="98"/>
      <c r="N147" s="98"/>
      <c r="O147" s="98"/>
      <c r="P147" s="99"/>
      <c r="Q147" s="593"/>
      <c r="R147" s="193"/>
      <c r="S147" s="487"/>
      <c r="T147" s="596"/>
      <c r="U147" s="593"/>
      <c r="V147" s="193"/>
      <c r="W147" s="140"/>
      <c r="X147" s="584"/>
      <c r="Y147" s="112"/>
      <c r="Z147" s="224"/>
      <c r="AA147" s="224"/>
      <c r="AB147" s="263"/>
      <c r="AC147" s="322"/>
      <c r="AD147" s="601"/>
      <c r="AE147" s="280"/>
      <c r="AF147" s="280"/>
      <c r="AG147" s="322"/>
      <c r="AH147" s="252"/>
      <c r="AI147" s="204"/>
      <c r="AJ147" s="249"/>
      <c r="AK147" s="243">
        <f>(COUNTA(H147:W147)*3)</f>
        <v>0</v>
      </c>
      <c r="AL147" s="228"/>
      <c r="AM147" s="255">
        <f t="shared" si="47"/>
        <v>0</v>
      </c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  <c r="DT147" s="51"/>
      <c r="DU147" s="51"/>
      <c r="DV147" s="51"/>
      <c r="DW147" s="51"/>
      <c r="DX147" s="58"/>
    </row>
    <row r="148" spans="1:128" s="296" customFormat="1" ht="50.15" customHeight="1" thickBot="1" x14ac:dyDescent="0.4">
      <c r="A148" s="633" t="s">
        <v>181</v>
      </c>
      <c r="B148" s="124" t="s">
        <v>150</v>
      </c>
      <c r="C148" s="650" t="s">
        <v>151</v>
      </c>
      <c r="D148" s="477">
        <v>495</v>
      </c>
      <c r="E148" s="469" t="s">
        <v>99</v>
      </c>
      <c r="F148" s="199"/>
      <c r="G148" s="202"/>
      <c r="H148" s="588"/>
      <c r="I148" s="196" t="s">
        <v>25</v>
      </c>
      <c r="J148" s="196"/>
      <c r="K148" s="589" t="s">
        <v>26</v>
      </c>
      <c r="L148" s="189"/>
      <c r="M148" s="100" t="s">
        <v>27</v>
      </c>
      <c r="N148" s="100"/>
      <c r="O148" s="100" t="s">
        <v>28</v>
      </c>
      <c r="P148" s="511"/>
      <c r="Q148" s="588" t="s">
        <v>29</v>
      </c>
      <c r="R148" s="196"/>
      <c r="S148" s="491"/>
      <c r="T148" s="589"/>
      <c r="U148" s="588" t="s">
        <v>30</v>
      </c>
      <c r="V148" s="196"/>
      <c r="W148" s="196" t="s">
        <v>31</v>
      </c>
      <c r="X148" s="599"/>
      <c r="Y148" s="189" t="s">
        <v>32</v>
      </c>
      <c r="Z148" s="517" t="s">
        <v>210</v>
      </c>
      <c r="AA148" s="517" t="s">
        <v>174</v>
      </c>
      <c r="AB148" s="264"/>
      <c r="AC148" s="323"/>
      <c r="AD148" s="602"/>
      <c r="AE148" s="281"/>
      <c r="AF148" s="281"/>
      <c r="AG148" s="323"/>
      <c r="AH148" s="366"/>
      <c r="AI148" s="195"/>
      <c r="AJ148" s="619"/>
      <c r="AK148" s="244">
        <f>(COUNTA(H148:Y148)*3)</f>
        <v>24</v>
      </c>
      <c r="AL148" s="229">
        <v>24</v>
      </c>
      <c r="AM148" s="638">
        <f t="shared" si="47"/>
        <v>48</v>
      </c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  <c r="DT148" s="51"/>
      <c r="DU148" s="51"/>
      <c r="DV148" s="51"/>
      <c r="DW148" s="51"/>
      <c r="DX148" s="58"/>
    </row>
    <row r="149" spans="1:128" s="296" customFormat="1" ht="28.5" customHeight="1" x14ac:dyDescent="0.35">
      <c r="A149" s="288" t="s">
        <v>199</v>
      </c>
      <c r="B149" s="128" t="s">
        <v>211</v>
      </c>
      <c r="C149" s="632" t="s">
        <v>200</v>
      </c>
      <c r="D149" s="383">
        <v>495</v>
      </c>
      <c r="E149" s="467" t="s">
        <v>98</v>
      </c>
      <c r="F149" s="197"/>
      <c r="G149" s="200"/>
      <c r="H149" s="639"/>
      <c r="I149" s="374" t="s">
        <v>25</v>
      </c>
      <c r="J149" s="167"/>
      <c r="K149" s="590" t="s">
        <v>26</v>
      </c>
      <c r="L149" s="168"/>
      <c r="M149" s="97" t="s">
        <v>27</v>
      </c>
      <c r="N149" s="97"/>
      <c r="O149" s="97" t="s">
        <v>28</v>
      </c>
      <c r="P149" s="509"/>
      <c r="Q149" s="591" t="s">
        <v>29</v>
      </c>
      <c r="R149" s="167"/>
      <c r="S149" s="484"/>
      <c r="T149" s="590"/>
      <c r="U149" s="591" t="s">
        <v>30</v>
      </c>
      <c r="V149" s="167"/>
      <c r="W149" s="167" t="s">
        <v>31</v>
      </c>
      <c r="X149" s="375"/>
      <c r="Y149" s="168" t="s">
        <v>32</v>
      </c>
      <c r="Z149" s="223" t="s">
        <v>210</v>
      </c>
      <c r="AA149" s="223" t="s">
        <v>174</v>
      </c>
      <c r="AB149" s="266"/>
      <c r="AC149" s="321"/>
      <c r="AD149" s="600"/>
      <c r="AE149" s="279"/>
      <c r="AF149" s="279"/>
      <c r="AG149" s="321"/>
      <c r="AH149" s="250"/>
      <c r="AI149" s="194"/>
      <c r="AJ149" s="237"/>
      <c r="AK149" s="242">
        <f>(COUNTA(H149:Y149)*3)</f>
        <v>24</v>
      </c>
      <c r="AL149" s="248">
        <v>24</v>
      </c>
      <c r="AM149" s="636">
        <f t="shared" si="47"/>
        <v>48</v>
      </c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1"/>
      <c r="CK149" s="51"/>
      <c r="CL149" s="51"/>
      <c r="CM149" s="51"/>
      <c r="CN149" s="51"/>
      <c r="CO149" s="51"/>
      <c r="CP149" s="51"/>
      <c r="CQ149" s="51"/>
      <c r="CR149" s="51"/>
      <c r="CS149" s="51"/>
      <c r="CT149" s="51"/>
      <c r="CU149" s="51"/>
      <c r="CV149" s="51"/>
      <c r="CW149" s="51"/>
      <c r="CX149" s="51"/>
      <c r="CY149" s="51"/>
      <c r="CZ149" s="51"/>
      <c r="DA149" s="51"/>
      <c r="DB149" s="51"/>
      <c r="DC149" s="51"/>
      <c r="DD149" s="51"/>
      <c r="DE149" s="51"/>
      <c r="DF149" s="51"/>
      <c r="DG149" s="51"/>
      <c r="DH149" s="51"/>
      <c r="DI149" s="51"/>
      <c r="DJ149" s="51"/>
      <c r="DK149" s="51"/>
      <c r="DL149" s="51"/>
      <c r="DM149" s="51"/>
      <c r="DN149" s="51"/>
      <c r="DO149" s="51"/>
      <c r="DP149" s="51"/>
      <c r="DQ149" s="51"/>
      <c r="DR149" s="51"/>
      <c r="DS149" s="51"/>
      <c r="DT149" s="51"/>
      <c r="DU149" s="51"/>
      <c r="DV149" s="51"/>
      <c r="DW149" s="51"/>
      <c r="DX149" s="58"/>
    </row>
    <row r="150" spans="1:128" s="296" customFormat="1" ht="47" thickBot="1" x14ac:dyDescent="0.4">
      <c r="A150" s="290" t="s">
        <v>199</v>
      </c>
      <c r="B150" s="124" t="s">
        <v>209</v>
      </c>
      <c r="C150" s="650" t="s">
        <v>215</v>
      </c>
      <c r="D150" s="626">
        <v>495</v>
      </c>
      <c r="E150" s="469" t="s">
        <v>99</v>
      </c>
      <c r="F150" s="199"/>
      <c r="G150" s="202"/>
      <c r="H150" s="588"/>
      <c r="I150" s="196" t="s">
        <v>25</v>
      </c>
      <c r="J150" s="196"/>
      <c r="K150" s="589" t="s">
        <v>26</v>
      </c>
      <c r="L150" s="189"/>
      <c r="M150" s="100" t="s">
        <v>27</v>
      </c>
      <c r="N150" s="100"/>
      <c r="O150" s="100" t="s">
        <v>28</v>
      </c>
      <c r="P150" s="511"/>
      <c r="Q150" s="588" t="s">
        <v>29</v>
      </c>
      <c r="R150" s="196"/>
      <c r="S150" s="491"/>
      <c r="T150" s="589"/>
      <c r="U150" s="588" t="s">
        <v>30</v>
      </c>
      <c r="V150" s="196"/>
      <c r="W150" s="196" t="s">
        <v>31</v>
      </c>
      <c r="X150" s="599"/>
      <c r="Y150" s="189" t="s">
        <v>32</v>
      </c>
      <c r="Z150" s="517" t="s">
        <v>210</v>
      </c>
      <c r="AA150" s="517" t="s">
        <v>174</v>
      </c>
      <c r="AB150" s="264"/>
      <c r="AC150" s="323"/>
      <c r="AD150" s="602"/>
      <c r="AE150" s="281"/>
      <c r="AF150" s="281"/>
      <c r="AG150" s="323"/>
      <c r="AH150" s="366"/>
      <c r="AI150" s="195"/>
      <c r="AJ150" s="619"/>
      <c r="AK150" s="244">
        <f>(COUNTA(H150:Y150)*3)</f>
        <v>24</v>
      </c>
      <c r="AL150" s="229">
        <v>24</v>
      </c>
      <c r="AM150" s="638">
        <f t="shared" si="47"/>
        <v>48</v>
      </c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1"/>
      <c r="CK150" s="51"/>
      <c r="CL150" s="51"/>
      <c r="CM150" s="51"/>
      <c r="CN150" s="51"/>
      <c r="CO150" s="51"/>
      <c r="CP150" s="51"/>
      <c r="CQ150" s="51"/>
      <c r="CR150" s="51"/>
      <c r="CS150" s="51"/>
      <c r="CT150" s="51"/>
      <c r="CU150" s="51"/>
      <c r="CV150" s="51"/>
      <c r="CW150" s="51"/>
      <c r="CX150" s="51"/>
      <c r="CY150" s="51"/>
      <c r="CZ150" s="51"/>
      <c r="DA150" s="51"/>
      <c r="DB150" s="51"/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1"/>
      <c r="DO150" s="51"/>
      <c r="DP150" s="51"/>
      <c r="DQ150" s="51"/>
      <c r="DR150" s="51"/>
      <c r="DS150" s="51"/>
      <c r="DT150" s="51"/>
      <c r="DU150" s="51"/>
      <c r="DV150" s="51"/>
      <c r="DW150" s="51"/>
      <c r="DX150" s="58"/>
    </row>
    <row r="151" spans="1:128" ht="15.75" customHeight="1" x14ac:dyDescent="0.35">
      <c r="A151" s="57"/>
      <c r="B151" s="61"/>
      <c r="C151" s="61"/>
      <c r="D151" s="52"/>
      <c r="E151" s="52"/>
      <c r="F151" s="52"/>
      <c r="G151" s="52"/>
      <c r="H151" s="56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7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8"/>
    </row>
    <row r="152" spans="1:128" ht="15.75" customHeight="1" x14ac:dyDescent="0.35">
      <c r="A152" s="57"/>
      <c r="B152" s="61"/>
      <c r="C152" s="61"/>
      <c r="D152" s="52"/>
      <c r="E152" s="52"/>
      <c r="F152" s="52"/>
      <c r="G152" s="52"/>
      <c r="H152" s="56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7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8"/>
    </row>
    <row r="153" spans="1:128" ht="15.75" customHeight="1" x14ac:dyDescent="0.35">
      <c r="A153" s="57"/>
      <c r="B153" s="61"/>
      <c r="C153" s="61"/>
      <c r="D153" s="52"/>
      <c r="E153" s="52"/>
      <c r="F153" s="52"/>
      <c r="G153" s="52"/>
      <c r="H153" s="56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7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1"/>
      <c r="CH153" s="51"/>
      <c r="CI153" s="51"/>
      <c r="CJ153" s="51"/>
      <c r="CK153" s="51"/>
      <c r="CL153" s="51"/>
      <c r="CM153" s="51"/>
      <c r="CN153" s="51"/>
      <c r="CO153" s="51"/>
      <c r="CP153" s="51"/>
      <c r="CQ153" s="51"/>
      <c r="CR153" s="51"/>
      <c r="CS153" s="51"/>
      <c r="CT153" s="51"/>
      <c r="CU153" s="51"/>
      <c r="CV153" s="51"/>
      <c r="CW153" s="51"/>
      <c r="CX153" s="51"/>
      <c r="CY153" s="51"/>
      <c r="CZ153" s="51"/>
      <c r="DA153" s="51"/>
      <c r="DB153" s="51"/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1"/>
      <c r="DO153" s="51"/>
      <c r="DP153" s="51"/>
      <c r="DQ153" s="51"/>
      <c r="DR153" s="51"/>
      <c r="DS153" s="51"/>
      <c r="DT153" s="51"/>
      <c r="DU153" s="51"/>
      <c r="DV153" s="51"/>
      <c r="DW153" s="51"/>
      <c r="DX153" s="58"/>
    </row>
    <row r="154" spans="1:128" ht="15.75" customHeight="1" x14ac:dyDescent="0.35">
      <c r="A154" s="57"/>
      <c r="B154" s="61"/>
      <c r="C154" s="61"/>
      <c r="D154" s="52"/>
      <c r="E154" s="52"/>
      <c r="F154" s="52"/>
      <c r="G154" s="52"/>
      <c r="H154" s="56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7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8"/>
    </row>
    <row r="155" spans="1:128" ht="15.75" customHeight="1" x14ac:dyDescent="0.35">
      <c r="A155" s="57"/>
      <c r="B155" s="61"/>
      <c r="C155" s="61"/>
      <c r="D155" s="52"/>
      <c r="E155" s="52"/>
      <c r="F155" s="52"/>
      <c r="G155" s="52"/>
      <c r="H155" s="56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7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  <c r="DT155" s="51"/>
      <c r="DU155" s="51"/>
      <c r="DV155" s="51"/>
      <c r="DW155" s="51"/>
      <c r="DX155" s="58"/>
    </row>
    <row r="156" spans="1:128" ht="15.75" customHeight="1" x14ac:dyDescent="0.35">
      <c r="A156" s="57"/>
      <c r="B156" s="61"/>
      <c r="C156" s="61"/>
      <c r="D156" s="52"/>
      <c r="E156" s="52"/>
      <c r="F156" s="52"/>
      <c r="G156" s="52"/>
      <c r="H156" s="56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7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1"/>
      <c r="CH156" s="51"/>
      <c r="CI156" s="51"/>
      <c r="CJ156" s="51"/>
      <c r="CK156" s="51"/>
      <c r="CL156" s="51"/>
      <c r="CM156" s="51"/>
      <c r="CN156" s="51"/>
      <c r="CO156" s="51"/>
      <c r="CP156" s="51"/>
      <c r="CQ156" s="51"/>
      <c r="CR156" s="51"/>
      <c r="CS156" s="51"/>
      <c r="CT156" s="51"/>
      <c r="CU156" s="51"/>
      <c r="CV156" s="51"/>
      <c r="CW156" s="51"/>
      <c r="CX156" s="51"/>
      <c r="CY156" s="51"/>
      <c r="CZ156" s="51"/>
      <c r="DA156" s="51"/>
      <c r="DB156" s="51"/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1"/>
      <c r="DO156" s="51"/>
      <c r="DP156" s="51"/>
      <c r="DQ156" s="51"/>
      <c r="DR156" s="51"/>
      <c r="DS156" s="51"/>
      <c r="DT156" s="51"/>
      <c r="DU156" s="51"/>
      <c r="DV156" s="51"/>
      <c r="DW156" s="51"/>
      <c r="DX156" s="58"/>
    </row>
    <row r="157" spans="1:128" ht="15.75" customHeight="1" x14ac:dyDescent="0.35">
      <c r="A157" s="57"/>
      <c r="B157" s="61"/>
      <c r="C157" s="61"/>
      <c r="D157" s="52"/>
      <c r="E157" s="52"/>
      <c r="F157" s="52"/>
      <c r="G157" s="52"/>
      <c r="H157" s="56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7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8"/>
    </row>
    <row r="158" spans="1:128" ht="15.75" customHeight="1" x14ac:dyDescent="0.35">
      <c r="A158" s="57"/>
      <c r="B158" s="61"/>
      <c r="C158" s="61"/>
      <c r="D158" s="52"/>
      <c r="E158" s="52"/>
      <c r="F158" s="52"/>
      <c r="G158" s="52"/>
      <c r="H158" s="56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7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1"/>
      <c r="CK158" s="51"/>
      <c r="CL158" s="51"/>
      <c r="CM158" s="51"/>
      <c r="CN158" s="51"/>
      <c r="CO158" s="51"/>
      <c r="CP158" s="51"/>
      <c r="CQ158" s="51"/>
      <c r="CR158" s="51"/>
      <c r="CS158" s="51"/>
      <c r="CT158" s="51"/>
      <c r="CU158" s="51"/>
      <c r="CV158" s="51"/>
      <c r="CW158" s="51"/>
      <c r="CX158" s="51"/>
      <c r="CY158" s="51"/>
      <c r="CZ158" s="51"/>
      <c r="DA158" s="51"/>
      <c r="DB158" s="51"/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1"/>
      <c r="DO158" s="51"/>
      <c r="DP158" s="51"/>
      <c r="DQ158" s="51"/>
      <c r="DR158" s="51"/>
      <c r="DS158" s="51"/>
      <c r="DT158" s="51"/>
      <c r="DU158" s="51"/>
      <c r="DV158" s="51"/>
      <c r="DW158" s="51"/>
      <c r="DX158" s="58"/>
    </row>
    <row r="159" spans="1:128" ht="15.75" customHeight="1" x14ac:dyDescent="0.35">
      <c r="A159" s="57"/>
      <c r="B159" s="61"/>
      <c r="C159" s="61"/>
      <c r="D159" s="52"/>
      <c r="E159" s="52"/>
      <c r="F159" s="52"/>
      <c r="G159" s="52"/>
      <c r="H159" s="56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7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1"/>
      <c r="DP159" s="51"/>
      <c r="DQ159" s="51"/>
      <c r="DR159" s="51"/>
      <c r="DS159" s="51"/>
      <c r="DT159" s="51"/>
      <c r="DU159" s="51"/>
      <c r="DV159" s="51"/>
      <c r="DW159" s="51"/>
      <c r="DX159" s="58"/>
    </row>
    <row r="160" spans="1:128" ht="15.75" customHeight="1" x14ac:dyDescent="0.35">
      <c r="A160" s="57"/>
      <c r="B160" s="61"/>
      <c r="C160" s="61"/>
      <c r="D160" s="52"/>
      <c r="E160" s="52"/>
      <c r="F160" s="52"/>
      <c r="G160" s="52"/>
      <c r="H160" s="56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7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8"/>
    </row>
    <row r="161" spans="1:128" ht="15.75" customHeight="1" x14ac:dyDescent="0.35">
      <c r="A161" s="57"/>
      <c r="B161" s="61"/>
      <c r="C161" s="61"/>
      <c r="D161" s="52"/>
      <c r="E161" s="52"/>
      <c r="F161" s="52"/>
      <c r="G161" s="52"/>
      <c r="H161" s="56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7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1"/>
      <c r="CK161" s="51"/>
      <c r="CL161" s="51"/>
      <c r="CM161" s="51"/>
      <c r="CN161" s="51"/>
      <c r="CO161" s="51"/>
      <c r="CP161" s="51"/>
      <c r="CQ161" s="51"/>
      <c r="CR161" s="51"/>
      <c r="CS161" s="51"/>
      <c r="CT161" s="51"/>
      <c r="CU161" s="51"/>
      <c r="CV161" s="51"/>
      <c r="CW161" s="51"/>
      <c r="CX161" s="51"/>
      <c r="CY161" s="51"/>
      <c r="CZ161" s="51"/>
      <c r="DA161" s="51"/>
      <c r="DB161" s="51"/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1"/>
      <c r="DO161" s="51"/>
      <c r="DP161" s="51"/>
      <c r="DQ161" s="51"/>
      <c r="DR161" s="51"/>
      <c r="DS161" s="51"/>
      <c r="DT161" s="51"/>
      <c r="DU161" s="51"/>
      <c r="DV161" s="51"/>
      <c r="DW161" s="51"/>
      <c r="DX161" s="58"/>
    </row>
    <row r="162" spans="1:128" ht="15.75" customHeight="1" x14ac:dyDescent="0.35">
      <c r="A162" s="57"/>
      <c r="B162" s="61"/>
      <c r="C162" s="61"/>
      <c r="D162" s="52"/>
      <c r="E162" s="52"/>
      <c r="F162" s="52"/>
      <c r="G162" s="52"/>
      <c r="H162" s="56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7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  <c r="DT162" s="51"/>
      <c r="DU162" s="51"/>
      <c r="DV162" s="51"/>
      <c r="DW162" s="51"/>
      <c r="DX162" s="58"/>
    </row>
    <row r="163" spans="1:128" ht="15.75" customHeight="1" x14ac:dyDescent="0.35">
      <c r="A163" s="57"/>
      <c r="B163" s="61"/>
      <c r="C163" s="61"/>
      <c r="D163" s="52"/>
      <c r="E163" s="52"/>
      <c r="F163" s="52"/>
      <c r="G163" s="52"/>
      <c r="H163" s="56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7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  <c r="DT163" s="51"/>
      <c r="DU163" s="51"/>
      <c r="DV163" s="51"/>
      <c r="DW163" s="51"/>
      <c r="DX163" s="58"/>
    </row>
    <row r="164" spans="1:128" ht="15.75" customHeight="1" x14ac:dyDescent="0.35">
      <c r="A164" s="57"/>
      <c r="B164" s="61"/>
      <c r="C164" s="61"/>
      <c r="D164" s="52"/>
      <c r="E164" s="52"/>
      <c r="F164" s="52"/>
      <c r="G164" s="52"/>
      <c r="H164" s="56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7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8"/>
    </row>
    <row r="165" spans="1:128" ht="15.75" customHeight="1" x14ac:dyDescent="0.35">
      <c r="A165" s="57"/>
      <c r="B165" s="61"/>
      <c r="C165" s="61"/>
      <c r="D165" s="52"/>
      <c r="E165" s="52"/>
      <c r="F165" s="52"/>
      <c r="G165" s="52"/>
      <c r="H165" s="56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7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  <c r="DT165" s="51"/>
      <c r="DU165" s="51"/>
      <c r="DV165" s="51"/>
      <c r="DW165" s="51"/>
      <c r="DX165" s="58"/>
    </row>
    <row r="166" spans="1:128" ht="15.75" customHeight="1" x14ac:dyDescent="0.35">
      <c r="A166" s="57"/>
      <c r="B166" s="61"/>
      <c r="C166" s="61"/>
      <c r="D166" s="52"/>
      <c r="E166" s="52"/>
      <c r="F166" s="52"/>
      <c r="G166" s="52"/>
      <c r="H166" s="56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7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  <c r="DT166" s="51"/>
      <c r="DU166" s="51"/>
      <c r="DV166" s="51"/>
      <c r="DW166" s="51"/>
      <c r="DX166" s="58"/>
    </row>
    <row r="167" spans="1:128" ht="15.75" customHeight="1" x14ac:dyDescent="0.35">
      <c r="A167" s="57"/>
      <c r="B167" s="61"/>
      <c r="C167" s="61"/>
      <c r="D167" s="52"/>
      <c r="E167" s="52"/>
      <c r="F167" s="52"/>
      <c r="G167" s="52"/>
      <c r="H167" s="56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7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  <c r="DT167" s="51"/>
      <c r="DU167" s="51"/>
      <c r="DV167" s="51"/>
      <c r="DW167" s="51"/>
      <c r="DX167" s="58"/>
    </row>
    <row r="168" spans="1:128" ht="15.75" customHeight="1" x14ac:dyDescent="0.35">
      <c r="A168" s="57"/>
      <c r="B168" s="61"/>
      <c r="C168" s="61"/>
      <c r="D168" s="52"/>
      <c r="E168" s="52"/>
      <c r="F168" s="52"/>
      <c r="G168" s="52"/>
      <c r="H168" s="56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7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  <c r="DT168" s="51"/>
      <c r="DU168" s="51"/>
      <c r="DV168" s="51"/>
      <c r="DW168" s="51"/>
      <c r="DX168" s="58"/>
    </row>
    <row r="169" spans="1:128" ht="15.75" customHeight="1" x14ac:dyDescent="0.35">
      <c r="A169" s="57"/>
      <c r="B169" s="61"/>
      <c r="C169" s="61"/>
      <c r="D169" s="52"/>
      <c r="E169" s="52"/>
      <c r="F169" s="52"/>
      <c r="G169" s="52"/>
      <c r="H169" s="56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7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  <c r="DT169" s="51"/>
      <c r="DU169" s="51"/>
      <c r="DV169" s="51"/>
      <c r="DW169" s="51"/>
      <c r="DX169" s="58"/>
    </row>
    <row r="170" spans="1:128" ht="15.75" customHeight="1" x14ac:dyDescent="0.35">
      <c r="A170" s="57"/>
      <c r="B170" s="61"/>
      <c r="C170" s="61"/>
      <c r="D170" s="52"/>
      <c r="E170" s="52"/>
      <c r="F170" s="52"/>
      <c r="G170" s="52"/>
      <c r="H170" s="56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7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  <c r="DT170" s="51"/>
      <c r="DU170" s="51"/>
      <c r="DV170" s="51"/>
      <c r="DW170" s="51"/>
      <c r="DX170" s="58"/>
    </row>
    <row r="171" spans="1:128" ht="15.75" customHeight="1" x14ac:dyDescent="0.35">
      <c r="A171" s="57"/>
      <c r="B171" s="61"/>
      <c r="C171" s="61"/>
      <c r="D171" s="52"/>
      <c r="E171" s="52"/>
      <c r="F171" s="52"/>
      <c r="G171" s="52"/>
      <c r="H171" s="56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7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  <c r="DT171" s="51"/>
      <c r="DU171" s="51"/>
      <c r="DV171" s="51"/>
      <c r="DW171" s="51"/>
      <c r="DX171" s="58"/>
    </row>
    <row r="172" spans="1:128" ht="15.75" customHeight="1" x14ac:dyDescent="0.35">
      <c r="A172" s="57"/>
      <c r="B172" s="61"/>
      <c r="C172" s="61"/>
      <c r="D172" s="52"/>
      <c r="E172" s="52"/>
      <c r="F172" s="52"/>
      <c r="G172" s="52"/>
      <c r="H172" s="56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7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  <c r="DT172" s="51"/>
      <c r="DU172" s="51"/>
      <c r="DV172" s="51"/>
      <c r="DW172" s="51"/>
      <c r="DX172" s="58"/>
    </row>
    <row r="173" spans="1:128" ht="15.75" customHeight="1" x14ac:dyDescent="0.35">
      <c r="A173" s="57"/>
      <c r="B173" s="61"/>
      <c r="C173" s="61"/>
      <c r="D173" s="52"/>
      <c r="E173" s="52"/>
      <c r="F173" s="52"/>
      <c r="G173" s="52"/>
      <c r="H173" s="56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7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  <c r="DT173" s="51"/>
      <c r="DU173" s="51"/>
      <c r="DV173" s="51"/>
      <c r="DW173" s="51"/>
      <c r="DX173" s="58"/>
    </row>
    <row r="174" spans="1:128" ht="15.75" customHeight="1" x14ac:dyDescent="0.35">
      <c r="A174" s="57"/>
      <c r="B174" s="61"/>
      <c r="C174" s="61"/>
      <c r="D174" s="52"/>
      <c r="E174" s="52"/>
      <c r="F174" s="52"/>
      <c r="G174" s="52"/>
      <c r="H174" s="56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7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  <c r="DT174" s="51"/>
      <c r="DU174" s="51"/>
      <c r="DV174" s="51"/>
      <c r="DW174" s="51"/>
      <c r="DX174" s="58"/>
    </row>
    <row r="175" spans="1:128" ht="15.75" customHeight="1" x14ac:dyDescent="0.35">
      <c r="A175" s="57"/>
      <c r="B175" s="61"/>
      <c r="C175" s="61"/>
      <c r="D175" s="52"/>
      <c r="E175" s="52"/>
      <c r="F175" s="52"/>
      <c r="G175" s="52"/>
      <c r="H175" s="56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7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  <c r="DT175" s="51"/>
      <c r="DU175" s="51"/>
      <c r="DV175" s="51"/>
      <c r="DW175" s="51"/>
      <c r="DX175" s="58"/>
    </row>
    <row r="176" spans="1:128" ht="15.75" customHeight="1" x14ac:dyDescent="0.35">
      <c r="A176" s="57"/>
      <c r="B176" s="61"/>
      <c r="C176" s="61"/>
      <c r="D176" s="52"/>
      <c r="E176" s="52"/>
      <c r="F176" s="52"/>
      <c r="G176" s="52"/>
      <c r="H176" s="56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7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  <c r="DT176" s="51"/>
      <c r="DU176" s="51"/>
      <c r="DV176" s="51"/>
      <c r="DW176" s="51"/>
      <c r="DX176" s="58"/>
    </row>
    <row r="177" spans="1:128" ht="15.75" customHeight="1" x14ac:dyDescent="0.35">
      <c r="A177" s="57"/>
      <c r="B177" s="61"/>
      <c r="C177" s="61"/>
      <c r="D177" s="52"/>
      <c r="E177" s="52"/>
      <c r="F177" s="52"/>
      <c r="G177" s="52"/>
      <c r="H177" s="56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7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  <c r="DT177" s="51"/>
      <c r="DU177" s="51"/>
      <c r="DV177" s="51"/>
      <c r="DW177" s="51"/>
      <c r="DX177" s="58"/>
    </row>
    <row r="178" spans="1:128" ht="15.75" customHeight="1" x14ac:dyDescent="0.35">
      <c r="A178" s="57"/>
      <c r="B178" s="61"/>
      <c r="C178" s="61"/>
      <c r="D178" s="52"/>
      <c r="E178" s="52"/>
      <c r="F178" s="52"/>
      <c r="G178" s="52"/>
      <c r="H178" s="56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7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  <c r="DT178" s="51"/>
      <c r="DU178" s="51"/>
      <c r="DV178" s="51"/>
      <c r="DW178" s="51"/>
      <c r="DX178" s="58"/>
    </row>
    <row r="179" spans="1:128" ht="15.75" customHeight="1" x14ac:dyDescent="0.35">
      <c r="A179" s="57"/>
      <c r="B179" s="61"/>
      <c r="C179" s="61"/>
      <c r="D179" s="52"/>
      <c r="E179" s="52"/>
      <c r="F179" s="52"/>
      <c r="G179" s="52"/>
      <c r="H179" s="56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7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  <c r="DT179" s="51"/>
      <c r="DU179" s="51"/>
      <c r="DV179" s="51"/>
      <c r="DW179" s="51"/>
      <c r="DX179" s="58"/>
    </row>
    <row r="180" spans="1:128" ht="15.75" customHeight="1" x14ac:dyDescent="0.35">
      <c r="A180" s="57"/>
      <c r="B180" s="61"/>
      <c r="C180" s="61"/>
      <c r="D180" s="52"/>
      <c r="E180" s="52"/>
      <c r="F180" s="52"/>
      <c r="G180" s="52"/>
      <c r="H180" s="56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7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1"/>
      <c r="CH180" s="51"/>
      <c r="CI180" s="51"/>
      <c r="CJ180" s="51"/>
      <c r="CK180" s="51"/>
      <c r="CL180" s="51"/>
      <c r="CM180" s="51"/>
      <c r="CN180" s="51"/>
      <c r="CO180" s="51"/>
      <c r="CP180" s="51"/>
      <c r="CQ180" s="51"/>
      <c r="CR180" s="51"/>
      <c r="CS180" s="51"/>
      <c r="CT180" s="51"/>
      <c r="CU180" s="51"/>
      <c r="CV180" s="51"/>
      <c r="CW180" s="51"/>
      <c r="CX180" s="51"/>
      <c r="CY180" s="51"/>
      <c r="CZ180" s="51"/>
      <c r="DA180" s="51"/>
      <c r="DB180" s="51"/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1"/>
      <c r="DO180" s="51"/>
      <c r="DP180" s="51"/>
      <c r="DQ180" s="51"/>
      <c r="DR180" s="51"/>
      <c r="DS180" s="51"/>
      <c r="DT180" s="51"/>
      <c r="DU180" s="51"/>
      <c r="DV180" s="51"/>
      <c r="DW180" s="51"/>
      <c r="DX180" s="58"/>
    </row>
    <row r="181" spans="1:128" ht="15.75" customHeight="1" x14ac:dyDescent="0.35">
      <c r="A181" s="57"/>
      <c r="B181" s="61"/>
      <c r="C181" s="61"/>
      <c r="D181" s="52"/>
      <c r="E181" s="52"/>
      <c r="F181" s="52"/>
      <c r="G181" s="52"/>
      <c r="H181" s="56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7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  <c r="DT181" s="51"/>
      <c r="DU181" s="51"/>
      <c r="DV181" s="51"/>
      <c r="DW181" s="51"/>
      <c r="DX181" s="58"/>
    </row>
    <row r="182" spans="1:128" ht="15.75" customHeight="1" x14ac:dyDescent="0.35">
      <c r="A182" s="57"/>
      <c r="B182" s="61"/>
      <c r="C182" s="61"/>
      <c r="D182" s="52"/>
      <c r="E182" s="52"/>
      <c r="F182" s="52"/>
      <c r="G182" s="52"/>
      <c r="H182" s="56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7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  <c r="DT182" s="51"/>
      <c r="DU182" s="51"/>
      <c r="DV182" s="51"/>
      <c r="DW182" s="51"/>
      <c r="DX182" s="58"/>
    </row>
    <row r="183" spans="1:128" ht="15.75" customHeight="1" x14ac:dyDescent="0.35">
      <c r="A183" s="57"/>
      <c r="B183" s="61"/>
      <c r="C183" s="61"/>
      <c r="D183" s="52"/>
      <c r="E183" s="52"/>
      <c r="F183" s="52"/>
      <c r="G183" s="52"/>
      <c r="H183" s="56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7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  <c r="DT183" s="51"/>
      <c r="DU183" s="51"/>
      <c r="DV183" s="51"/>
      <c r="DW183" s="51"/>
      <c r="DX183" s="58"/>
    </row>
    <row r="184" spans="1:128" ht="15.75" customHeight="1" x14ac:dyDescent="0.35">
      <c r="A184" s="57"/>
      <c r="B184" s="61"/>
      <c r="C184" s="61"/>
      <c r="D184" s="52"/>
      <c r="E184" s="52"/>
      <c r="F184" s="52"/>
      <c r="G184" s="52"/>
      <c r="H184" s="56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7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  <c r="DT184" s="51"/>
      <c r="DU184" s="51"/>
      <c r="DV184" s="51"/>
      <c r="DW184" s="51"/>
      <c r="DX184" s="58"/>
    </row>
    <row r="185" spans="1:128" ht="15.75" customHeight="1" x14ac:dyDescent="0.35">
      <c r="A185" s="57"/>
      <c r="B185" s="61"/>
      <c r="C185" s="61"/>
      <c r="D185" s="52"/>
      <c r="E185" s="52"/>
      <c r="F185" s="52"/>
      <c r="G185" s="52"/>
      <c r="H185" s="56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7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  <c r="DT185" s="51"/>
      <c r="DU185" s="51"/>
      <c r="DV185" s="51"/>
      <c r="DW185" s="51"/>
      <c r="DX185" s="58"/>
    </row>
    <row r="186" spans="1:128" ht="15.75" customHeight="1" x14ac:dyDescent="0.35">
      <c r="A186" s="57"/>
      <c r="B186" s="61"/>
      <c r="C186" s="61"/>
      <c r="D186" s="52"/>
      <c r="E186" s="52"/>
      <c r="F186" s="52"/>
      <c r="G186" s="52"/>
      <c r="H186" s="56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7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  <c r="DT186" s="51"/>
      <c r="DU186" s="51"/>
      <c r="DV186" s="51"/>
      <c r="DW186" s="51"/>
      <c r="DX186" s="58"/>
    </row>
    <row r="187" spans="1:128" ht="15.75" customHeight="1" x14ac:dyDescent="0.35">
      <c r="A187" s="57"/>
      <c r="B187" s="61"/>
      <c r="C187" s="61"/>
      <c r="D187" s="52"/>
      <c r="E187" s="52"/>
      <c r="F187" s="52"/>
      <c r="G187" s="52"/>
      <c r="H187" s="56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7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  <c r="DT187" s="51"/>
      <c r="DU187" s="51"/>
      <c r="DV187" s="51"/>
      <c r="DW187" s="51"/>
      <c r="DX187" s="58"/>
    </row>
    <row r="188" spans="1:128" ht="15.75" customHeight="1" x14ac:dyDescent="0.35">
      <c r="A188" s="57"/>
      <c r="B188" s="61"/>
      <c r="C188" s="61"/>
      <c r="D188" s="52"/>
      <c r="E188" s="52"/>
      <c r="F188" s="52"/>
      <c r="G188" s="52"/>
      <c r="H188" s="56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7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  <c r="DT188" s="51"/>
      <c r="DU188" s="51"/>
      <c r="DV188" s="51"/>
      <c r="DW188" s="51"/>
      <c r="DX188" s="58"/>
    </row>
    <row r="189" spans="1:128" ht="15.75" customHeight="1" x14ac:dyDescent="0.35">
      <c r="A189" s="57"/>
      <c r="B189" s="61"/>
      <c r="C189" s="61"/>
      <c r="D189" s="52"/>
      <c r="E189" s="52"/>
      <c r="F189" s="52"/>
      <c r="G189" s="52"/>
      <c r="H189" s="56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7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8"/>
    </row>
    <row r="190" spans="1:128" ht="15.75" customHeight="1" x14ac:dyDescent="0.35">
      <c r="A190" s="57"/>
      <c r="B190" s="61"/>
      <c r="C190" s="61"/>
      <c r="D190" s="52"/>
      <c r="E190" s="52"/>
      <c r="F190" s="52"/>
      <c r="G190" s="52"/>
      <c r="H190" s="56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7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8"/>
    </row>
    <row r="191" spans="1:128" ht="15.75" customHeight="1" x14ac:dyDescent="0.35">
      <c r="A191" s="57"/>
      <c r="B191" s="61"/>
      <c r="C191" s="61"/>
      <c r="D191" s="52"/>
      <c r="E191" s="52"/>
      <c r="F191" s="52"/>
      <c r="G191" s="52"/>
      <c r="H191" s="56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7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8"/>
    </row>
    <row r="192" spans="1:128" ht="15.75" customHeight="1" x14ac:dyDescent="0.35">
      <c r="A192" s="57"/>
      <c r="B192" s="61"/>
      <c r="C192" s="61"/>
      <c r="D192" s="52"/>
      <c r="E192" s="52"/>
      <c r="F192" s="52"/>
      <c r="G192" s="52"/>
      <c r="H192" s="56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7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  <c r="DT192" s="51"/>
      <c r="DU192" s="51"/>
      <c r="DV192" s="51"/>
      <c r="DW192" s="51"/>
      <c r="DX192" s="58"/>
    </row>
    <row r="193" spans="1:128" ht="15.75" customHeight="1" x14ac:dyDescent="0.35">
      <c r="A193" s="57"/>
      <c r="B193" s="61"/>
      <c r="C193" s="61"/>
      <c r="D193" s="52"/>
      <c r="E193" s="52"/>
      <c r="F193" s="52"/>
      <c r="G193" s="52"/>
      <c r="H193" s="56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7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1"/>
      <c r="CA193" s="51"/>
      <c r="CB193" s="51"/>
      <c r="CC193" s="51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1"/>
      <c r="CO193" s="51"/>
      <c r="CP193" s="51"/>
      <c r="CQ193" s="51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1"/>
      <c r="DC193" s="51"/>
      <c r="DD193" s="51"/>
      <c r="DE193" s="51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1"/>
      <c r="DQ193" s="51"/>
      <c r="DR193" s="51"/>
      <c r="DS193" s="51"/>
      <c r="DT193" s="51"/>
      <c r="DU193" s="51"/>
      <c r="DV193" s="51"/>
      <c r="DW193" s="51"/>
      <c r="DX193" s="58"/>
    </row>
    <row r="194" spans="1:128" ht="15.75" customHeight="1" x14ac:dyDescent="0.35">
      <c r="A194" s="57"/>
      <c r="B194" s="61"/>
      <c r="C194" s="61"/>
      <c r="D194" s="52"/>
      <c r="E194" s="52"/>
      <c r="F194" s="52"/>
      <c r="G194" s="52"/>
      <c r="H194" s="56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7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8"/>
    </row>
    <row r="195" spans="1:128" ht="15.75" customHeight="1" x14ac:dyDescent="0.35">
      <c r="A195" s="57"/>
      <c r="B195" s="61"/>
      <c r="C195" s="61"/>
      <c r="D195" s="52"/>
      <c r="E195" s="52"/>
      <c r="F195" s="52"/>
      <c r="G195" s="52"/>
      <c r="H195" s="56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7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  <c r="BU195" s="51"/>
      <c r="BV195" s="51"/>
      <c r="BW195" s="51"/>
      <c r="BX195" s="51"/>
      <c r="BY195" s="51"/>
      <c r="BZ195" s="51"/>
      <c r="CA195" s="51"/>
      <c r="CB195" s="51"/>
      <c r="CC195" s="51"/>
      <c r="CD195" s="51"/>
      <c r="CE195" s="51"/>
      <c r="CF195" s="51"/>
      <c r="CG195" s="51"/>
      <c r="CH195" s="51"/>
      <c r="CI195" s="51"/>
      <c r="CJ195" s="51"/>
      <c r="CK195" s="51"/>
      <c r="CL195" s="51"/>
      <c r="CM195" s="51"/>
      <c r="CN195" s="51"/>
      <c r="CO195" s="51"/>
      <c r="CP195" s="51"/>
      <c r="CQ195" s="51"/>
      <c r="CR195" s="51"/>
      <c r="CS195" s="51"/>
      <c r="CT195" s="51"/>
      <c r="CU195" s="51"/>
      <c r="CV195" s="51"/>
      <c r="CW195" s="51"/>
      <c r="CX195" s="51"/>
      <c r="CY195" s="51"/>
      <c r="CZ195" s="51"/>
      <c r="DA195" s="51"/>
      <c r="DB195" s="51"/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1"/>
      <c r="DO195" s="51"/>
      <c r="DP195" s="51"/>
      <c r="DQ195" s="51"/>
      <c r="DR195" s="51"/>
      <c r="DS195" s="51"/>
      <c r="DT195" s="51"/>
      <c r="DU195" s="51"/>
      <c r="DV195" s="51"/>
      <c r="DW195" s="51"/>
      <c r="DX195" s="58"/>
    </row>
    <row r="196" spans="1:128" ht="15.75" customHeight="1" x14ac:dyDescent="0.35">
      <c r="A196" s="57"/>
      <c r="B196" s="61"/>
      <c r="C196" s="61"/>
      <c r="D196" s="52"/>
      <c r="E196" s="52"/>
      <c r="F196" s="52"/>
      <c r="G196" s="52"/>
      <c r="H196" s="56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7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1"/>
      <c r="CA196" s="51"/>
      <c r="CB196" s="51"/>
      <c r="CC196" s="51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1"/>
      <c r="CO196" s="51"/>
      <c r="CP196" s="51"/>
      <c r="CQ196" s="51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1"/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1"/>
      <c r="DO196" s="51"/>
      <c r="DP196" s="51"/>
      <c r="DQ196" s="51"/>
      <c r="DR196" s="51"/>
      <c r="DS196" s="51"/>
      <c r="DT196" s="51"/>
      <c r="DU196" s="51"/>
      <c r="DV196" s="51"/>
      <c r="DW196" s="51"/>
      <c r="DX196" s="58"/>
    </row>
    <row r="197" spans="1:128" ht="15.75" customHeight="1" x14ac:dyDescent="0.35">
      <c r="A197" s="57"/>
      <c r="B197" s="61"/>
      <c r="C197" s="61"/>
      <c r="D197" s="52"/>
      <c r="E197" s="52"/>
      <c r="F197" s="52"/>
      <c r="G197" s="52"/>
      <c r="H197" s="56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7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8"/>
    </row>
    <row r="198" spans="1:128" ht="15.75" customHeight="1" x14ac:dyDescent="0.35">
      <c r="A198" s="57"/>
      <c r="B198" s="61"/>
      <c r="C198" s="61"/>
      <c r="D198" s="52"/>
      <c r="E198" s="52"/>
      <c r="F198" s="52"/>
      <c r="G198" s="52"/>
      <c r="H198" s="56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7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8"/>
    </row>
    <row r="199" spans="1:128" ht="15.75" customHeight="1" x14ac:dyDescent="0.35">
      <c r="A199" s="57"/>
      <c r="B199" s="61"/>
      <c r="C199" s="61"/>
      <c r="D199" s="52"/>
      <c r="E199" s="52"/>
      <c r="F199" s="52"/>
      <c r="G199" s="52"/>
      <c r="H199" s="56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7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1"/>
      <c r="BZ199" s="51"/>
      <c r="CA199" s="51"/>
      <c r="CB199" s="51"/>
      <c r="CC199" s="51"/>
      <c r="CD199" s="51"/>
      <c r="CE199" s="51"/>
      <c r="CF199" s="51"/>
      <c r="CG199" s="51"/>
      <c r="CH199" s="51"/>
      <c r="CI199" s="51"/>
      <c r="CJ199" s="51"/>
      <c r="CK199" s="51"/>
      <c r="CL199" s="51"/>
      <c r="CM199" s="51"/>
      <c r="CN199" s="51"/>
      <c r="CO199" s="51"/>
      <c r="CP199" s="51"/>
      <c r="CQ199" s="51"/>
      <c r="CR199" s="51"/>
      <c r="CS199" s="51"/>
      <c r="CT199" s="51"/>
      <c r="CU199" s="51"/>
      <c r="CV199" s="51"/>
      <c r="CW199" s="51"/>
      <c r="CX199" s="51"/>
      <c r="CY199" s="51"/>
      <c r="CZ199" s="51"/>
      <c r="DA199" s="51"/>
      <c r="DB199" s="51"/>
      <c r="DC199" s="51"/>
      <c r="DD199" s="51"/>
      <c r="DE199" s="51"/>
      <c r="DF199" s="51"/>
      <c r="DG199" s="51"/>
      <c r="DH199" s="51"/>
      <c r="DI199" s="51"/>
      <c r="DJ199" s="51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1"/>
      <c r="DV199" s="51"/>
      <c r="DW199" s="51"/>
      <c r="DX199" s="58"/>
    </row>
    <row r="200" spans="1:128" ht="15.75" customHeight="1" x14ac:dyDescent="0.35">
      <c r="A200" s="57"/>
      <c r="B200" s="61"/>
      <c r="C200" s="61"/>
      <c r="D200" s="52"/>
      <c r="E200" s="52"/>
      <c r="F200" s="52"/>
      <c r="G200" s="52"/>
      <c r="H200" s="56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7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1"/>
      <c r="CA200" s="51"/>
      <c r="CB200" s="51"/>
      <c r="CC200" s="51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1"/>
      <c r="CO200" s="51"/>
      <c r="CP200" s="51"/>
      <c r="CQ200" s="51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1"/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1"/>
      <c r="DO200" s="51"/>
      <c r="DP200" s="51"/>
      <c r="DQ200" s="51"/>
      <c r="DR200" s="51"/>
      <c r="DS200" s="51"/>
      <c r="DT200" s="51"/>
      <c r="DU200" s="51"/>
      <c r="DV200" s="51"/>
      <c r="DW200" s="51"/>
      <c r="DX200" s="58"/>
    </row>
    <row r="201" spans="1:128" ht="15.75" customHeight="1" x14ac:dyDescent="0.35">
      <c r="A201" s="57"/>
      <c r="B201" s="61"/>
      <c r="C201" s="61"/>
      <c r="D201" s="52"/>
      <c r="E201" s="52"/>
      <c r="F201" s="52"/>
      <c r="G201" s="52"/>
      <c r="H201" s="56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7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  <c r="BU201" s="51"/>
      <c r="BV201" s="51"/>
      <c r="BW201" s="51"/>
      <c r="BX201" s="51"/>
      <c r="BY201" s="51"/>
      <c r="BZ201" s="51"/>
      <c r="CA201" s="51"/>
      <c r="CB201" s="51"/>
      <c r="CC201" s="51"/>
      <c r="CD201" s="51"/>
      <c r="CE201" s="51"/>
      <c r="CF201" s="51"/>
      <c r="CG201" s="51"/>
      <c r="CH201" s="51"/>
      <c r="CI201" s="51"/>
      <c r="CJ201" s="51"/>
      <c r="CK201" s="51"/>
      <c r="CL201" s="51"/>
      <c r="CM201" s="51"/>
      <c r="CN201" s="51"/>
      <c r="CO201" s="51"/>
      <c r="CP201" s="51"/>
      <c r="CQ201" s="51"/>
      <c r="CR201" s="51"/>
      <c r="CS201" s="51"/>
      <c r="CT201" s="51"/>
      <c r="CU201" s="51"/>
      <c r="CV201" s="51"/>
      <c r="CW201" s="51"/>
      <c r="CX201" s="51"/>
      <c r="CY201" s="51"/>
      <c r="CZ201" s="51"/>
      <c r="DA201" s="51"/>
      <c r="DB201" s="51"/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1"/>
      <c r="DO201" s="51"/>
      <c r="DP201" s="51"/>
      <c r="DQ201" s="51"/>
      <c r="DR201" s="51"/>
      <c r="DS201" s="51"/>
      <c r="DT201" s="51"/>
      <c r="DU201" s="51"/>
      <c r="DV201" s="51"/>
      <c r="DW201" s="51"/>
      <c r="DX201" s="58"/>
    </row>
    <row r="202" spans="1:128" ht="15.75" customHeight="1" x14ac:dyDescent="0.35">
      <c r="A202" s="57"/>
      <c r="B202" s="61"/>
      <c r="C202" s="61"/>
      <c r="D202" s="52"/>
      <c r="E202" s="52"/>
      <c r="F202" s="52"/>
      <c r="G202" s="52"/>
      <c r="H202" s="56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7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51"/>
      <c r="CG202" s="51"/>
      <c r="CH202" s="51"/>
      <c r="CI202" s="51"/>
      <c r="CJ202" s="51"/>
      <c r="CK202" s="51"/>
      <c r="CL202" s="51"/>
      <c r="CM202" s="51"/>
      <c r="CN202" s="51"/>
      <c r="CO202" s="51"/>
      <c r="CP202" s="51"/>
      <c r="CQ202" s="51"/>
      <c r="CR202" s="51"/>
      <c r="CS202" s="51"/>
      <c r="CT202" s="51"/>
      <c r="CU202" s="51"/>
      <c r="CV202" s="51"/>
      <c r="CW202" s="51"/>
      <c r="CX202" s="51"/>
      <c r="CY202" s="51"/>
      <c r="CZ202" s="51"/>
      <c r="DA202" s="51"/>
      <c r="DB202" s="51"/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1"/>
      <c r="DO202" s="51"/>
      <c r="DP202" s="51"/>
      <c r="DQ202" s="51"/>
      <c r="DR202" s="51"/>
      <c r="DS202" s="51"/>
      <c r="DT202" s="51"/>
      <c r="DU202" s="51"/>
      <c r="DV202" s="51"/>
      <c r="DW202" s="51"/>
      <c r="DX202" s="58"/>
    </row>
    <row r="203" spans="1:128" ht="15.75" customHeight="1" x14ac:dyDescent="0.35">
      <c r="A203" s="57"/>
      <c r="B203" s="61"/>
      <c r="C203" s="61"/>
      <c r="D203" s="52"/>
      <c r="E203" s="52"/>
      <c r="F203" s="52"/>
      <c r="G203" s="52"/>
      <c r="H203" s="56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7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  <c r="CO203" s="51"/>
      <c r="CP203" s="51"/>
      <c r="CQ203" s="51"/>
      <c r="CR203" s="51"/>
      <c r="CS203" s="51"/>
      <c r="CT203" s="51"/>
      <c r="CU203" s="51"/>
      <c r="CV203" s="51"/>
      <c r="CW203" s="51"/>
      <c r="CX203" s="51"/>
      <c r="CY203" s="51"/>
      <c r="CZ203" s="51"/>
      <c r="DA203" s="51"/>
      <c r="DB203" s="51"/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1"/>
      <c r="DO203" s="51"/>
      <c r="DP203" s="51"/>
      <c r="DQ203" s="51"/>
      <c r="DR203" s="51"/>
      <c r="DS203" s="51"/>
      <c r="DT203" s="51"/>
      <c r="DU203" s="51"/>
      <c r="DV203" s="51"/>
      <c r="DW203" s="51"/>
      <c r="DX203" s="58"/>
    </row>
    <row r="204" spans="1:128" ht="15.75" customHeight="1" x14ac:dyDescent="0.35">
      <c r="A204" s="57"/>
      <c r="B204" s="61"/>
      <c r="C204" s="61"/>
      <c r="D204" s="52"/>
      <c r="E204" s="52"/>
      <c r="F204" s="52"/>
      <c r="G204" s="52"/>
      <c r="H204" s="56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7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  <c r="DT204" s="51"/>
      <c r="DU204" s="51"/>
      <c r="DV204" s="51"/>
      <c r="DW204" s="51"/>
      <c r="DX204" s="58"/>
    </row>
    <row r="205" spans="1:128" ht="15.75" customHeight="1" x14ac:dyDescent="0.35">
      <c r="A205" s="57"/>
      <c r="B205" s="61"/>
      <c r="C205" s="61"/>
      <c r="D205" s="52"/>
      <c r="E205" s="52"/>
      <c r="F205" s="52"/>
      <c r="G205" s="52"/>
      <c r="H205" s="56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7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  <c r="DT205" s="51"/>
      <c r="DU205" s="51"/>
      <c r="DV205" s="51"/>
      <c r="DW205" s="51"/>
      <c r="DX205" s="58"/>
    </row>
    <row r="206" spans="1:128" ht="15.75" customHeight="1" x14ac:dyDescent="0.35">
      <c r="A206" s="57"/>
      <c r="B206" s="61"/>
      <c r="C206" s="61"/>
      <c r="D206" s="52"/>
      <c r="E206" s="52"/>
      <c r="F206" s="52"/>
      <c r="G206" s="52"/>
      <c r="H206" s="56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7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8"/>
    </row>
    <row r="207" spans="1:128" ht="15.75" customHeight="1" x14ac:dyDescent="0.35">
      <c r="A207" s="57"/>
      <c r="B207" s="61"/>
      <c r="C207" s="61"/>
      <c r="D207" s="52"/>
      <c r="E207" s="52"/>
      <c r="F207" s="52"/>
      <c r="G207" s="52"/>
      <c r="H207" s="56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7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8"/>
    </row>
    <row r="208" spans="1:128" ht="15.75" customHeight="1" x14ac:dyDescent="0.35">
      <c r="A208" s="57"/>
      <c r="B208" s="61"/>
      <c r="C208" s="61"/>
      <c r="D208" s="52"/>
      <c r="E208" s="52"/>
      <c r="F208" s="52"/>
      <c r="G208" s="52"/>
      <c r="H208" s="56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7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8"/>
    </row>
    <row r="209" spans="1:128" ht="15.75" customHeight="1" x14ac:dyDescent="0.35">
      <c r="A209" s="57"/>
      <c r="B209" s="61"/>
      <c r="C209" s="61"/>
      <c r="D209" s="52"/>
      <c r="E209" s="52"/>
      <c r="F209" s="52"/>
      <c r="G209" s="52"/>
      <c r="H209" s="56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7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8"/>
    </row>
    <row r="210" spans="1:128" ht="15.75" customHeight="1" x14ac:dyDescent="0.35">
      <c r="A210" s="57"/>
      <c r="B210" s="61"/>
      <c r="C210" s="61"/>
      <c r="D210" s="52"/>
      <c r="E210" s="52"/>
      <c r="F210" s="52"/>
      <c r="G210" s="52"/>
      <c r="H210" s="56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7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8"/>
    </row>
    <row r="211" spans="1:128" ht="15.75" customHeight="1" x14ac:dyDescent="0.35">
      <c r="A211" s="57"/>
      <c r="B211" s="61"/>
      <c r="C211" s="61"/>
      <c r="D211" s="52"/>
      <c r="E211" s="52"/>
      <c r="F211" s="52"/>
      <c r="G211" s="52"/>
      <c r="H211" s="56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7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8"/>
    </row>
    <row r="212" spans="1:128" ht="15.75" customHeight="1" x14ac:dyDescent="0.35">
      <c r="A212" s="57"/>
      <c r="B212" s="61"/>
      <c r="C212" s="61"/>
      <c r="D212" s="52"/>
      <c r="E212" s="52"/>
      <c r="F212" s="52"/>
      <c r="G212" s="52"/>
      <c r="H212" s="56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7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  <c r="DT212" s="51"/>
      <c r="DU212" s="51"/>
      <c r="DV212" s="51"/>
      <c r="DW212" s="51"/>
      <c r="DX212" s="58"/>
    </row>
    <row r="213" spans="1:128" ht="15.75" customHeight="1" x14ac:dyDescent="0.35">
      <c r="A213" s="57"/>
      <c r="B213" s="61"/>
      <c r="C213" s="61"/>
      <c r="D213" s="52"/>
      <c r="E213" s="52"/>
      <c r="F213" s="52"/>
      <c r="G213" s="52"/>
      <c r="H213" s="56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7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  <c r="DT213" s="51"/>
      <c r="DU213" s="51"/>
      <c r="DV213" s="51"/>
      <c r="DW213" s="51"/>
      <c r="DX213" s="58"/>
    </row>
    <row r="214" spans="1:128" ht="15.75" customHeight="1" x14ac:dyDescent="0.35">
      <c r="A214" s="57"/>
      <c r="B214" s="61"/>
      <c r="C214" s="61"/>
      <c r="D214" s="52"/>
      <c r="E214" s="52"/>
      <c r="F214" s="52"/>
      <c r="G214" s="52"/>
      <c r="H214" s="56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7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  <c r="DT214" s="51"/>
      <c r="DU214" s="51"/>
      <c r="DV214" s="51"/>
      <c r="DW214" s="51"/>
      <c r="DX214" s="58"/>
    </row>
    <row r="215" spans="1:128" ht="15.75" customHeight="1" x14ac:dyDescent="0.35">
      <c r="A215" s="57"/>
      <c r="B215" s="61"/>
      <c r="C215" s="61"/>
      <c r="D215" s="52"/>
      <c r="E215" s="52"/>
      <c r="F215" s="52"/>
      <c r="G215" s="52"/>
      <c r="H215" s="56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7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  <c r="DT215" s="51"/>
      <c r="DU215" s="51"/>
      <c r="DV215" s="51"/>
      <c r="DW215" s="51"/>
      <c r="DX215" s="58"/>
    </row>
    <row r="216" spans="1:128" ht="15.75" customHeight="1" x14ac:dyDescent="0.35">
      <c r="A216" s="57"/>
      <c r="B216" s="61"/>
      <c r="C216" s="61"/>
      <c r="D216" s="52"/>
      <c r="E216" s="52"/>
      <c r="F216" s="52"/>
      <c r="G216" s="52"/>
      <c r="H216" s="56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7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  <c r="DT216" s="51"/>
      <c r="DU216" s="51"/>
      <c r="DV216" s="51"/>
      <c r="DW216" s="51"/>
      <c r="DX216" s="58"/>
    </row>
    <row r="217" spans="1:128" ht="15.75" customHeight="1" x14ac:dyDescent="0.35">
      <c r="A217" s="57"/>
      <c r="B217" s="61"/>
      <c r="C217" s="61"/>
      <c r="D217" s="52"/>
      <c r="E217" s="52"/>
      <c r="F217" s="52"/>
      <c r="G217" s="52"/>
      <c r="H217" s="56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7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  <c r="DT217" s="51"/>
      <c r="DU217" s="51"/>
      <c r="DV217" s="51"/>
      <c r="DW217" s="51"/>
      <c r="DX217" s="58"/>
    </row>
    <row r="218" spans="1:128" ht="15.75" customHeight="1" x14ac:dyDescent="0.35">
      <c r="A218" s="57"/>
      <c r="B218" s="61"/>
      <c r="C218" s="61"/>
      <c r="D218" s="52"/>
      <c r="E218" s="52"/>
      <c r="F218" s="52"/>
      <c r="G218" s="52"/>
      <c r="H218" s="56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7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  <c r="DT218" s="51"/>
      <c r="DU218" s="51"/>
      <c r="DV218" s="51"/>
      <c r="DW218" s="51"/>
      <c r="DX218" s="58"/>
    </row>
    <row r="219" spans="1:128" ht="15.75" customHeight="1" x14ac:dyDescent="0.35">
      <c r="A219" s="57"/>
      <c r="B219" s="61"/>
      <c r="C219" s="61"/>
      <c r="D219" s="52"/>
      <c r="E219" s="52"/>
      <c r="F219" s="52"/>
      <c r="G219" s="52"/>
      <c r="H219" s="56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7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  <c r="DT219" s="51"/>
      <c r="DU219" s="51"/>
      <c r="DV219" s="51"/>
      <c r="DW219" s="51"/>
      <c r="DX219" s="58"/>
    </row>
    <row r="220" spans="1:128" ht="15.75" customHeight="1" x14ac:dyDescent="0.35">
      <c r="A220" s="57"/>
      <c r="B220" s="61"/>
      <c r="C220" s="61"/>
      <c r="D220" s="52"/>
      <c r="E220" s="52"/>
      <c r="F220" s="52"/>
      <c r="G220" s="52"/>
      <c r="H220" s="56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7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51"/>
      <c r="CI220" s="51"/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1"/>
      <c r="CW220" s="51"/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1"/>
      <c r="DK220" s="51"/>
      <c r="DL220" s="51"/>
      <c r="DM220" s="51"/>
      <c r="DN220" s="51"/>
      <c r="DO220" s="51"/>
      <c r="DP220" s="51"/>
      <c r="DQ220" s="51"/>
      <c r="DR220" s="51"/>
      <c r="DS220" s="51"/>
      <c r="DT220" s="51"/>
      <c r="DU220" s="51"/>
      <c r="DV220" s="51"/>
      <c r="DW220" s="51"/>
      <c r="DX220" s="58"/>
    </row>
    <row r="221" spans="1:128" ht="15.75" customHeight="1" x14ac:dyDescent="0.35">
      <c r="A221" s="57"/>
      <c r="B221" s="61"/>
      <c r="C221" s="61"/>
      <c r="D221" s="52"/>
      <c r="E221" s="52"/>
      <c r="F221" s="52"/>
      <c r="G221" s="52"/>
      <c r="H221" s="56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7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51"/>
      <c r="CI221" s="51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1"/>
      <c r="CW221" s="51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1"/>
      <c r="DK221" s="51"/>
      <c r="DL221" s="51"/>
      <c r="DM221" s="51"/>
      <c r="DN221" s="51"/>
      <c r="DO221" s="51"/>
      <c r="DP221" s="51"/>
      <c r="DQ221" s="51"/>
      <c r="DR221" s="51"/>
      <c r="DS221" s="51"/>
      <c r="DT221" s="51"/>
      <c r="DU221" s="51"/>
      <c r="DV221" s="51"/>
      <c r="DW221" s="51"/>
      <c r="DX221" s="58"/>
    </row>
    <row r="222" spans="1:128" ht="15.75" customHeight="1" x14ac:dyDescent="0.35">
      <c r="A222" s="57"/>
      <c r="B222" s="61"/>
      <c r="C222" s="61"/>
      <c r="D222" s="52"/>
      <c r="E222" s="52"/>
      <c r="F222" s="52"/>
      <c r="G222" s="52"/>
      <c r="H222" s="56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7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  <c r="BU222" s="51"/>
      <c r="BV222" s="51"/>
      <c r="BW222" s="51"/>
      <c r="BX222" s="51"/>
      <c r="BY222" s="51"/>
      <c r="BZ222" s="51"/>
      <c r="CA222" s="51"/>
      <c r="CB222" s="51"/>
      <c r="CC222" s="51"/>
      <c r="CD222" s="51"/>
      <c r="CE222" s="51"/>
      <c r="CF222" s="51"/>
      <c r="CG222" s="51"/>
      <c r="CH222" s="51"/>
      <c r="CI222" s="51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1"/>
      <c r="CW222" s="51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1"/>
      <c r="DK222" s="51"/>
      <c r="DL222" s="51"/>
      <c r="DM222" s="51"/>
      <c r="DN222" s="51"/>
      <c r="DO222" s="51"/>
      <c r="DP222" s="51"/>
      <c r="DQ222" s="51"/>
      <c r="DR222" s="51"/>
      <c r="DS222" s="51"/>
      <c r="DT222" s="51"/>
      <c r="DU222" s="51"/>
      <c r="DV222" s="51"/>
      <c r="DW222" s="51"/>
      <c r="DX222" s="58"/>
    </row>
    <row r="223" spans="1:128" ht="15.75" customHeight="1" x14ac:dyDescent="0.35">
      <c r="A223" s="57"/>
      <c r="B223" s="61"/>
      <c r="C223" s="61"/>
      <c r="D223" s="52"/>
      <c r="E223" s="52"/>
      <c r="F223" s="52"/>
      <c r="G223" s="52"/>
      <c r="H223" s="56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7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  <c r="BU223" s="51"/>
      <c r="BV223" s="51"/>
      <c r="BW223" s="51"/>
      <c r="BX223" s="51"/>
      <c r="BY223" s="51"/>
      <c r="BZ223" s="51"/>
      <c r="CA223" s="51"/>
      <c r="CB223" s="51"/>
      <c r="CC223" s="51"/>
      <c r="CD223" s="51"/>
      <c r="CE223" s="51"/>
      <c r="CF223" s="51"/>
      <c r="CG223" s="51"/>
      <c r="CH223" s="51"/>
      <c r="CI223" s="51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/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1"/>
      <c r="DP223" s="51"/>
      <c r="DQ223" s="51"/>
      <c r="DR223" s="51"/>
      <c r="DS223" s="51"/>
      <c r="DT223" s="51"/>
      <c r="DU223" s="51"/>
      <c r="DV223" s="51"/>
      <c r="DW223" s="51"/>
      <c r="DX223" s="58"/>
    </row>
    <row r="224" spans="1:128" ht="15.75" customHeight="1" x14ac:dyDescent="0.35">
      <c r="A224" s="57"/>
      <c r="B224" s="61"/>
      <c r="C224" s="61"/>
      <c r="D224" s="52"/>
      <c r="E224" s="52"/>
      <c r="F224" s="52"/>
      <c r="G224" s="52"/>
      <c r="H224" s="56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7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  <c r="BU224" s="51"/>
      <c r="BV224" s="51"/>
      <c r="BW224" s="51"/>
      <c r="BX224" s="51"/>
      <c r="BY224" s="51"/>
      <c r="BZ224" s="51"/>
      <c r="CA224" s="51"/>
      <c r="CB224" s="51"/>
      <c r="CC224" s="51"/>
      <c r="CD224" s="51"/>
      <c r="CE224" s="51"/>
      <c r="CF224" s="51"/>
      <c r="CG224" s="51"/>
      <c r="CH224" s="51"/>
      <c r="CI224" s="51"/>
      <c r="CJ224" s="51"/>
      <c r="CK224" s="51"/>
      <c r="CL224" s="51"/>
      <c r="CM224" s="51"/>
      <c r="CN224" s="51"/>
      <c r="CO224" s="51"/>
      <c r="CP224" s="51"/>
      <c r="CQ224" s="51"/>
      <c r="CR224" s="51"/>
      <c r="CS224" s="51"/>
      <c r="CT224" s="51"/>
      <c r="CU224" s="51"/>
      <c r="CV224" s="51"/>
      <c r="CW224" s="51"/>
      <c r="CX224" s="51"/>
      <c r="CY224" s="51"/>
      <c r="CZ224" s="51"/>
      <c r="DA224" s="51"/>
      <c r="DB224" s="51"/>
      <c r="DC224" s="51"/>
      <c r="DD224" s="51"/>
      <c r="DE224" s="51"/>
      <c r="DF224" s="51"/>
      <c r="DG224" s="51"/>
      <c r="DH224" s="51"/>
      <c r="DI224" s="51"/>
      <c r="DJ224" s="51"/>
      <c r="DK224" s="51"/>
      <c r="DL224" s="51"/>
      <c r="DM224" s="51"/>
      <c r="DN224" s="51"/>
      <c r="DO224" s="51"/>
      <c r="DP224" s="51"/>
      <c r="DQ224" s="51"/>
      <c r="DR224" s="51"/>
      <c r="DS224" s="51"/>
      <c r="DT224" s="51"/>
      <c r="DU224" s="51"/>
      <c r="DV224" s="51"/>
      <c r="DW224" s="51"/>
      <c r="DX224" s="58"/>
    </row>
    <row r="225" spans="1:128" ht="15.75" customHeight="1" x14ac:dyDescent="0.35">
      <c r="A225" s="57"/>
      <c r="B225" s="61"/>
      <c r="C225" s="61"/>
      <c r="D225" s="52"/>
      <c r="E225" s="52"/>
      <c r="F225" s="52"/>
      <c r="G225" s="52"/>
      <c r="H225" s="56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7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  <c r="BU225" s="51"/>
      <c r="BV225" s="51"/>
      <c r="BW225" s="51"/>
      <c r="BX225" s="51"/>
      <c r="BY225" s="51"/>
      <c r="BZ225" s="51"/>
      <c r="CA225" s="51"/>
      <c r="CB225" s="51"/>
      <c r="CC225" s="51"/>
      <c r="CD225" s="51"/>
      <c r="CE225" s="51"/>
      <c r="CF225" s="51"/>
      <c r="CG225" s="51"/>
      <c r="CH225" s="51"/>
      <c r="CI225" s="51"/>
      <c r="CJ225" s="51"/>
      <c r="CK225" s="51"/>
      <c r="CL225" s="51"/>
      <c r="CM225" s="51"/>
      <c r="CN225" s="51"/>
      <c r="CO225" s="51"/>
      <c r="CP225" s="51"/>
      <c r="CQ225" s="51"/>
      <c r="CR225" s="51"/>
      <c r="CS225" s="51"/>
      <c r="CT225" s="51"/>
      <c r="CU225" s="51"/>
      <c r="CV225" s="51"/>
      <c r="CW225" s="51"/>
      <c r="CX225" s="51"/>
      <c r="CY225" s="51"/>
      <c r="CZ225" s="51"/>
      <c r="DA225" s="51"/>
      <c r="DB225" s="51"/>
      <c r="DC225" s="51"/>
      <c r="DD225" s="51"/>
      <c r="DE225" s="51"/>
      <c r="DF225" s="51"/>
      <c r="DG225" s="51"/>
      <c r="DH225" s="51"/>
      <c r="DI225" s="51"/>
      <c r="DJ225" s="51"/>
      <c r="DK225" s="51"/>
      <c r="DL225" s="51"/>
      <c r="DM225" s="51"/>
      <c r="DN225" s="51"/>
      <c r="DO225" s="51"/>
      <c r="DP225" s="51"/>
      <c r="DQ225" s="51"/>
      <c r="DR225" s="51"/>
      <c r="DS225" s="51"/>
      <c r="DT225" s="51"/>
      <c r="DU225" s="51"/>
      <c r="DV225" s="51"/>
      <c r="DW225" s="51"/>
      <c r="DX225" s="58"/>
    </row>
    <row r="226" spans="1:128" ht="15.75" customHeight="1" x14ac:dyDescent="0.35">
      <c r="A226" s="57"/>
      <c r="B226" s="61"/>
      <c r="C226" s="61"/>
      <c r="D226" s="52"/>
      <c r="E226" s="52"/>
      <c r="F226" s="52"/>
      <c r="G226" s="52"/>
      <c r="H226" s="56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7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1"/>
      <c r="CA226" s="51"/>
      <c r="CB226" s="51"/>
      <c r="CC226" s="51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1"/>
      <c r="CO226" s="51"/>
      <c r="CP226" s="51"/>
      <c r="CQ226" s="51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1"/>
      <c r="DC226" s="51"/>
      <c r="DD226" s="51"/>
      <c r="DE226" s="51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1"/>
      <c r="DQ226" s="51"/>
      <c r="DR226" s="51"/>
      <c r="DS226" s="51"/>
      <c r="DT226" s="51"/>
      <c r="DU226" s="51"/>
      <c r="DV226" s="51"/>
      <c r="DW226" s="51"/>
      <c r="DX226" s="58"/>
    </row>
    <row r="227" spans="1:128" ht="15.75" customHeight="1" x14ac:dyDescent="0.35">
      <c r="A227" s="57"/>
      <c r="B227" s="61"/>
      <c r="C227" s="61"/>
      <c r="D227" s="52"/>
      <c r="E227" s="52"/>
      <c r="F227" s="52"/>
      <c r="G227" s="52"/>
      <c r="H227" s="56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7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  <c r="BU227" s="51"/>
      <c r="BV227" s="51"/>
      <c r="BW227" s="51"/>
      <c r="BX227" s="51"/>
      <c r="BY227" s="51"/>
      <c r="BZ227" s="51"/>
      <c r="CA227" s="51"/>
      <c r="CB227" s="51"/>
      <c r="CC227" s="51"/>
      <c r="CD227" s="51"/>
      <c r="CE227" s="51"/>
      <c r="CF227" s="51"/>
      <c r="CG227" s="51"/>
      <c r="CH227" s="51"/>
      <c r="CI227" s="51"/>
      <c r="CJ227" s="51"/>
      <c r="CK227" s="51"/>
      <c r="CL227" s="51"/>
      <c r="CM227" s="51"/>
      <c r="CN227" s="51"/>
      <c r="CO227" s="51"/>
      <c r="CP227" s="51"/>
      <c r="CQ227" s="51"/>
      <c r="CR227" s="51"/>
      <c r="CS227" s="51"/>
      <c r="CT227" s="51"/>
      <c r="CU227" s="51"/>
      <c r="CV227" s="51"/>
      <c r="CW227" s="51"/>
      <c r="CX227" s="51"/>
      <c r="CY227" s="51"/>
      <c r="CZ227" s="51"/>
      <c r="DA227" s="51"/>
      <c r="DB227" s="51"/>
      <c r="DC227" s="51"/>
      <c r="DD227" s="51"/>
      <c r="DE227" s="51"/>
      <c r="DF227" s="51"/>
      <c r="DG227" s="51"/>
      <c r="DH227" s="51"/>
      <c r="DI227" s="51"/>
      <c r="DJ227" s="51"/>
      <c r="DK227" s="51"/>
      <c r="DL227" s="51"/>
      <c r="DM227" s="51"/>
      <c r="DN227" s="51"/>
      <c r="DO227" s="51"/>
      <c r="DP227" s="51"/>
      <c r="DQ227" s="51"/>
      <c r="DR227" s="51"/>
      <c r="DS227" s="51"/>
      <c r="DT227" s="51"/>
      <c r="DU227" s="51"/>
      <c r="DV227" s="51"/>
      <c r="DW227" s="51"/>
      <c r="DX227" s="58"/>
    </row>
    <row r="228" spans="1:128" ht="15.75" customHeight="1" x14ac:dyDescent="0.35">
      <c r="A228" s="57"/>
      <c r="B228" s="61"/>
      <c r="C228" s="61"/>
      <c r="D228" s="52"/>
      <c r="E228" s="52"/>
      <c r="F228" s="52"/>
      <c r="G228" s="52"/>
      <c r="H228" s="56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7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  <c r="BU228" s="51"/>
      <c r="BV228" s="51"/>
      <c r="BW228" s="51"/>
      <c r="BX228" s="51"/>
      <c r="BY228" s="51"/>
      <c r="BZ228" s="51"/>
      <c r="CA228" s="51"/>
      <c r="CB228" s="51"/>
      <c r="CC228" s="51"/>
      <c r="CD228" s="51"/>
      <c r="CE228" s="51"/>
      <c r="CF228" s="51"/>
      <c r="CG228" s="51"/>
      <c r="CH228" s="51"/>
      <c r="CI228" s="51"/>
      <c r="CJ228" s="51"/>
      <c r="CK228" s="51"/>
      <c r="CL228" s="51"/>
      <c r="CM228" s="51"/>
      <c r="CN228" s="51"/>
      <c r="CO228" s="51"/>
      <c r="CP228" s="51"/>
      <c r="CQ228" s="51"/>
      <c r="CR228" s="51"/>
      <c r="CS228" s="51"/>
      <c r="CT228" s="51"/>
      <c r="CU228" s="51"/>
      <c r="CV228" s="51"/>
      <c r="CW228" s="51"/>
      <c r="CX228" s="51"/>
      <c r="CY228" s="51"/>
      <c r="CZ228" s="51"/>
      <c r="DA228" s="51"/>
      <c r="DB228" s="51"/>
      <c r="DC228" s="51"/>
      <c r="DD228" s="51"/>
      <c r="DE228" s="51"/>
      <c r="DF228" s="51"/>
      <c r="DG228" s="51"/>
      <c r="DH228" s="51"/>
      <c r="DI228" s="51"/>
      <c r="DJ228" s="51"/>
      <c r="DK228" s="51"/>
      <c r="DL228" s="51"/>
      <c r="DM228" s="51"/>
      <c r="DN228" s="51"/>
      <c r="DO228" s="51"/>
      <c r="DP228" s="51"/>
      <c r="DQ228" s="51"/>
      <c r="DR228" s="51"/>
      <c r="DS228" s="51"/>
      <c r="DT228" s="51"/>
      <c r="DU228" s="51"/>
      <c r="DV228" s="51"/>
      <c r="DW228" s="51"/>
      <c r="DX228" s="58"/>
    </row>
    <row r="229" spans="1:128" ht="15.75" customHeight="1" x14ac:dyDescent="0.35">
      <c r="A229" s="57"/>
      <c r="B229" s="61"/>
      <c r="C229" s="61"/>
      <c r="D229" s="52"/>
      <c r="E229" s="52"/>
      <c r="F229" s="52"/>
      <c r="G229" s="52"/>
      <c r="H229" s="56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7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  <c r="BU229" s="51"/>
      <c r="BV229" s="51"/>
      <c r="BW229" s="51"/>
      <c r="BX229" s="51"/>
      <c r="BY229" s="51"/>
      <c r="BZ229" s="51"/>
      <c r="CA229" s="51"/>
      <c r="CB229" s="51"/>
      <c r="CC229" s="51"/>
      <c r="CD229" s="51"/>
      <c r="CE229" s="51"/>
      <c r="CF229" s="51"/>
      <c r="CG229" s="51"/>
      <c r="CH229" s="51"/>
      <c r="CI229" s="51"/>
      <c r="CJ229" s="51"/>
      <c r="CK229" s="51"/>
      <c r="CL229" s="51"/>
      <c r="CM229" s="51"/>
      <c r="CN229" s="51"/>
      <c r="CO229" s="51"/>
      <c r="CP229" s="51"/>
      <c r="CQ229" s="51"/>
      <c r="CR229" s="51"/>
      <c r="CS229" s="51"/>
      <c r="CT229" s="51"/>
      <c r="CU229" s="51"/>
      <c r="CV229" s="51"/>
      <c r="CW229" s="51"/>
      <c r="CX229" s="51"/>
      <c r="CY229" s="51"/>
      <c r="CZ229" s="51"/>
      <c r="DA229" s="51"/>
      <c r="DB229" s="51"/>
      <c r="DC229" s="51"/>
      <c r="DD229" s="51"/>
      <c r="DE229" s="51"/>
      <c r="DF229" s="51"/>
      <c r="DG229" s="51"/>
      <c r="DH229" s="51"/>
      <c r="DI229" s="51"/>
      <c r="DJ229" s="51"/>
      <c r="DK229" s="51"/>
      <c r="DL229" s="51"/>
      <c r="DM229" s="51"/>
      <c r="DN229" s="51"/>
      <c r="DO229" s="51"/>
      <c r="DP229" s="51"/>
      <c r="DQ229" s="51"/>
      <c r="DR229" s="51"/>
      <c r="DS229" s="51"/>
      <c r="DT229" s="51"/>
      <c r="DU229" s="51"/>
      <c r="DV229" s="51"/>
      <c r="DW229" s="51"/>
      <c r="DX229" s="58"/>
    </row>
    <row r="230" spans="1:128" ht="15.75" customHeight="1" x14ac:dyDescent="0.35">
      <c r="A230" s="57"/>
      <c r="B230" s="61"/>
      <c r="C230" s="61"/>
      <c r="D230" s="52"/>
      <c r="E230" s="52"/>
      <c r="F230" s="52"/>
      <c r="G230" s="52"/>
      <c r="H230" s="56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7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1"/>
      <c r="CO230" s="51"/>
      <c r="CP230" s="51"/>
      <c r="CQ230" s="51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1"/>
      <c r="DC230" s="51"/>
      <c r="DD230" s="51"/>
      <c r="DE230" s="51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1"/>
      <c r="DQ230" s="51"/>
      <c r="DR230" s="51"/>
      <c r="DS230" s="51"/>
      <c r="DT230" s="51"/>
      <c r="DU230" s="51"/>
      <c r="DV230" s="51"/>
      <c r="DW230" s="51"/>
      <c r="DX230" s="58"/>
    </row>
    <row r="231" spans="1:128" ht="15.75" customHeight="1" x14ac:dyDescent="0.35">
      <c r="A231" s="57"/>
      <c r="B231" s="61"/>
      <c r="C231" s="61"/>
      <c r="D231" s="52"/>
      <c r="E231" s="52"/>
      <c r="F231" s="52"/>
      <c r="G231" s="52"/>
      <c r="H231" s="56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7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51"/>
      <c r="CI231" s="51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1"/>
      <c r="DP231" s="51"/>
      <c r="DQ231" s="51"/>
      <c r="DR231" s="51"/>
      <c r="DS231" s="51"/>
      <c r="DT231" s="51"/>
      <c r="DU231" s="51"/>
      <c r="DV231" s="51"/>
      <c r="DW231" s="51"/>
      <c r="DX231" s="58"/>
    </row>
    <row r="232" spans="1:128" ht="15.75" customHeight="1" x14ac:dyDescent="0.35">
      <c r="A232" s="57"/>
      <c r="B232" s="61"/>
      <c r="C232" s="61"/>
      <c r="D232" s="52"/>
      <c r="E232" s="52"/>
      <c r="F232" s="52"/>
      <c r="G232" s="52"/>
      <c r="H232" s="56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7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  <c r="BU232" s="51"/>
      <c r="BV232" s="51"/>
      <c r="BW232" s="51"/>
      <c r="BX232" s="51"/>
      <c r="BY232" s="51"/>
      <c r="BZ232" s="51"/>
      <c r="CA232" s="51"/>
      <c r="CB232" s="51"/>
      <c r="CC232" s="51"/>
      <c r="CD232" s="51"/>
      <c r="CE232" s="51"/>
      <c r="CF232" s="51"/>
      <c r="CG232" s="51"/>
      <c r="CH232" s="51"/>
      <c r="CI232" s="51"/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1"/>
      <c r="CW232" s="51"/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1"/>
      <c r="DK232" s="51"/>
      <c r="DL232" s="51"/>
      <c r="DM232" s="51"/>
      <c r="DN232" s="51"/>
      <c r="DO232" s="51"/>
      <c r="DP232" s="51"/>
      <c r="DQ232" s="51"/>
      <c r="DR232" s="51"/>
      <c r="DS232" s="51"/>
      <c r="DT232" s="51"/>
      <c r="DU232" s="51"/>
      <c r="DV232" s="51"/>
      <c r="DW232" s="51"/>
      <c r="DX232" s="58"/>
    </row>
    <row r="233" spans="1:128" ht="15.75" customHeight="1" x14ac:dyDescent="0.35">
      <c r="A233" s="57"/>
      <c r="B233" s="61"/>
      <c r="C233" s="61"/>
      <c r="D233" s="52"/>
      <c r="E233" s="52"/>
      <c r="F233" s="52"/>
      <c r="G233" s="52"/>
      <c r="H233" s="56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7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  <c r="BU233" s="51"/>
      <c r="BV233" s="51"/>
      <c r="BW233" s="51"/>
      <c r="BX233" s="51"/>
      <c r="BY233" s="51"/>
      <c r="BZ233" s="51"/>
      <c r="CA233" s="51"/>
      <c r="CB233" s="51"/>
      <c r="CC233" s="51"/>
      <c r="CD233" s="51"/>
      <c r="CE233" s="51"/>
      <c r="CF233" s="51"/>
      <c r="CG233" s="51"/>
      <c r="CH233" s="51"/>
      <c r="CI233" s="51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1"/>
      <c r="CW233" s="51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1"/>
      <c r="DK233" s="51"/>
      <c r="DL233" s="51"/>
      <c r="DM233" s="51"/>
      <c r="DN233" s="51"/>
      <c r="DO233" s="51"/>
      <c r="DP233" s="51"/>
      <c r="DQ233" s="51"/>
      <c r="DR233" s="51"/>
      <c r="DS233" s="51"/>
      <c r="DT233" s="51"/>
      <c r="DU233" s="51"/>
      <c r="DV233" s="51"/>
      <c r="DW233" s="51"/>
      <c r="DX233" s="58"/>
    </row>
    <row r="234" spans="1:128" ht="15.75" customHeight="1" x14ac:dyDescent="0.35">
      <c r="A234" s="57"/>
      <c r="B234" s="61"/>
      <c r="C234" s="61"/>
      <c r="D234" s="52"/>
      <c r="E234" s="52"/>
      <c r="F234" s="52"/>
      <c r="G234" s="52"/>
      <c r="H234" s="56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7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  <c r="BU234" s="51"/>
      <c r="BV234" s="51"/>
      <c r="BW234" s="51"/>
      <c r="BX234" s="51"/>
      <c r="BY234" s="51"/>
      <c r="BZ234" s="51"/>
      <c r="CA234" s="51"/>
      <c r="CB234" s="51"/>
      <c r="CC234" s="51"/>
      <c r="CD234" s="51"/>
      <c r="CE234" s="51"/>
      <c r="CF234" s="51"/>
      <c r="CG234" s="51"/>
      <c r="CH234" s="51"/>
      <c r="CI234" s="51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1"/>
      <c r="CW234" s="51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1"/>
      <c r="DK234" s="51"/>
      <c r="DL234" s="51"/>
      <c r="DM234" s="51"/>
      <c r="DN234" s="51"/>
      <c r="DO234" s="51"/>
      <c r="DP234" s="51"/>
      <c r="DQ234" s="51"/>
      <c r="DR234" s="51"/>
      <c r="DS234" s="51"/>
      <c r="DT234" s="51"/>
      <c r="DU234" s="51"/>
      <c r="DV234" s="51"/>
      <c r="DW234" s="51"/>
      <c r="DX234" s="58"/>
    </row>
    <row r="235" spans="1:128" ht="15.75" customHeight="1" x14ac:dyDescent="0.35">
      <c r="A235" s="57"/>
      <c r="B235" s="61"/>
      <c r="C235" s="61"/>
      <c r="D235" s="52"/>
      <c r="E235" s="52"/>
      <c r="F235" s="52"/>
      <c r="G235" s="52"/>
      <c r="H235" s="56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7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  <c r="BU235" s="51"/>
      <c r="BV235" s="51"/>
      <c r="BW235" s="51"/>
      <c r="BX235" s="51"/>
      <c r="BY235" s="51"/>
      <c r="BZ235" s="51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1"/>
      <c r="CW235" s="51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1"/>
      <c r="DK235" s="51"/>
      <c r="DL235" s="51"/>
      <c r="DM235" s="51"/>
      <c r="DN235" s="51"/>
      <c r="DO235" s="51"/>
      <c r="DP235" s="51"/>
      <c r="DQ235" s="51"/>
      <c r="DR235" s="51"/>
      <c r="DS235" s="51"/>
      <c r="DT235" s="51"/>
      <c r="DU235" s="51"/>
      <c r="DV235" s="51"/>
      <c r="DW235" s="51"/>
      <c r="DX235" s="58"/>
    </row>
    <row r="236" spans="1:128" ht="15.75" customHeight="1" x14ac:dyDescent="0.35">
      <c r="A236" s="57"/>
      <c r="B236" s="61"/>
      <c r="C236" s="61"/>
      <c r="D236" s="52"/>
      <c r="E236" s="52"/>
      <c r="F236" s="52"/>
      <c r="G236" s="52"/>
      <c r="H236" s="56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7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  <c r="BU236" s="51"/>
      <c r="BV236" s="51"/>
      <c r="BW236" s="51"/>
      <c r="BX236" s="51"/>
      <c r="BY236" s="51"/>
      <c r="BZ236" s="51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1"/>
      <c r="DP236" s="51"/>
      <c r="DQ236" s="51"/>
      <c r="DR236" s="51"/>
      <c r="DS236" s="51"/>
      <c r="DT236" s="51"/>
      <c r="DU236" s="51"/>
      <c r="DV236" s="51"/>
      <c r="DW236" s="51"/>
      <c r="DX236" s="58"/>
    </row>
    <row r="237" spans="1:128" ht="15.75" customHeight="1" x14ac:dyDescent="0.35">
      <c r="A237" s="57"/>
      <c r="B237" s="61"/>
      <c r="C237" s="61"/>
      <c r="D237" s="52"/>
      <c r="E237" s="52"/>
      <c r="F237" s="52"/>
      <c r="G237" s="52"/>
      <c r="H237" s="56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7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  <c r="BU237" s="51"/>
      <c r="BV237" s="51"/>
      <c r="BW237" s="51"/>
      <c r="BX237" s="51"/>
      <c r="BY237" s="51"/>
      <c r="BZ237" s="51"/>
      <c r="CA237" s="51"/>
      <c r="CB237" s="51"/>
      <c r="CC237" s="51"/>
      <c r="CD237" s="51"/>
      <c r="CE237" s="51"/>
      <c r="CF237" s="51"/>
      <c r="CG237" s="51"/>
      <c r="CH237" s="51"/>
      <c r="CI237" s="51"/>
      <c r="CJ237" s="51"/>
      <c r="CK237" s="51"/>
      <c r="CL237" s="51"/>
      <c r="CM237" s="51"/>
      <c r="CN237" s="51"/>
      <c r="CO237" s="51"/>
      <c r="CP237" s="51"/>
      <c r="CQ237" s="51"/>
      <c r="CR237" s="51"/>
      <c r="CS237" s="51"/>
      <c r="CT237" s="51"/>
      <c r="CU237" s="51"/>
      <c r="CV237" s="51"/>
      <c r="CW237" s="51"/>
      <c r="CX237" s="51"/>
      <c r="CY237" s="51"/>
      <c r="CZ237" s="51"/>
      <c r="DA237" s="51"/>
      <c r="DB237" s="51"/>
      <c r="DC237" s="51"/>
      <c r="DD237" s="51"/>
      <c r="DE237" s="51"/>
      <c r="DF237" s="51"/>
      <c r="DG237" s="51"/>
      <c r="DH237" s="51"/>
      <c r="DI237" s="51"/>
      <c r="DJ237" s="51"/>
      <c r="DK237" s="51"/>
      <c r="DL237" s="51"/>
      <c r="DM237" s="51"/>
      <c r="DN237" s="51"/>
      <c r="DO237" s="51"/>
      <c r="DP237" s="51"/>
      <c r="DQ237" s="51"/>
      <c r="DR237" s="51"/>
      <c r="DS237" s="51"/>
      <c r="DT237" s="51"/>
      <c r="DU237" s="51"/>
      <c r="DV237" s="51"/>
      <c r="DW237" s="51"/>
      <c r="DX237" s="58"/>
    </row>
    <row r="238" spans="1:128" ht="15.75" customHeight="1" x14ac:dyDescent="0.35">
      <c r="A238" s="57"/>
      <c r="B238" s="61"/>
      <c r="C238" s="61"/>
      <c r="D238" s="52"/>
      <c r="E238" s="52"/>
      <c r="F238" s="52"/>
      <c r="G238" s="52"/>
      <c r="H238" s="56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7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  <c r="BU238" s="51"/>
      <c r="BV238" s="51"/>
      <c r="BW238" s="51"/>
      <c r="BX238" s="51"/>
      <c r="BY238" s="51"/>
      <c r="BZ238" s="51"/>
      <c r="CA238" s="51"/>
      <c r="CB238" s="51"/>
      <c r="CC238" s="51"/>
      <c r="CD238" s="51"/>
      <c r="CE238" s="51"/>
      <c r="CF238" s="51"/>
      <c r="CG238" s="51"/>
      <c r="CH238" s="51"/>
      <c r="CI238" s="51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51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1"/>
      <c r="DP238" s="51"/>
      <c r="DQ238" s="51"/>
      <c r="DR238" s="51"/>
      <c r="DS238" s="51"/>
      <c r="DT238" s="51"/>
      <c r="DU238" s="51"/>
      <c r="DV238" s="51"/>
      <c r="DW238" s="51"/>
      <c r="DX238" s="58"/>
    </row>
    <row r="239" spans="1:128" ht="15.75" customHeight="1" x14ac:dyDescent="0.35">
      <c r="A239" s="57"/>
      <c r="B239" s="61"/>
      <c r="C239" s="61"/>
      <c r="D239" s="52"/>
      <c r="E239" s="52"/>
      <c r="F239" s="52"/>
      <c r="G239" s="52"/>
      <c r="H239" s="56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7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  <c r="BU239" s="51"/>
      <c r="BV239" s="51"/>
      <c r="BW239" s="51"/>
      <c r="BX239" s="51"/>
      <c r="BY239" s="51"/>
      <c r="BZ239" s="51"/>
      <c r="CA239" s="51"/>
      <c r="CB239" s="51"/>
      <c r="CC239" s="51"/>
      <c r="CD239" s="51"/>
      <c r="CE239" s="51"/>
      <c r="CF239" s="51"/>
      <c r="CG239" s="51"/>
      <c r="CH239" s="51"/>
      <c r="CI239" s="51"/>
      <c r="CJ239" s="51"/>
      <c r="CK239" s="51"/>
      <c r="CL239" s="51"/>
      <c r="CM239" s="51"/>
      <c r="CN239" s="51"/>
      <c r="CO239" s="51"/>
      <c r="CP239" s="51"/>
      <c r="CQ239" s="51"/>
      <c r="CR239" s="51"/>
      <c r="CS239" s="51"/>
      <c r="CT239" s="51"/>
      <c r="CU239" s="51"/>
      <c r="CV239" s="51"/>
      <c r="CW239" s="51"/>
      <c r="CX239" s="51"/>
      <c r="CY239" s="51"/>
      <c r="CZ239" s="51"/>
      <c r="DA239" s="51"/>
      <c r="DB239" s="51"/>
      <c r="DC239" s="51"/>
      <c r="DD239" s="51"/>
      <c r="DE239" s="51"/>
      <c r="DF239" s="51"/>
      <c r="DG239" s="51"/>
      <c r="DH239" s="51"/>
      <c r="DI239" s="51"/>
      <c r="DJ239" s="51"/>
      <c r="DK239" s="51"/>
      <c r="DL239" s="51"/>
      <c r="DM239" s="51"/>
      <c r="DN239" s="51"/>
      <c r="DO239" s="51"/>
      <c r="DP239" s="51"/>
      <c r="DQ239" s="51"/>
      <c r="DR239" s="51"/>
      <c r="DS239" s="51"/>
      <c r="DT239" s="51"/>
      <c r="DU239" s="51"/>
      <c r="DV239" s="51"/>
      <c r="DW239" s="51"/>
      <c r="DX239" s="58"/>
    </row>
    <row r="240" spans="1:128" ht="15.75" customHeight="1" x14ac:dyDescent="0.35">
      <c r="A240" s="57"/>
      <c r="B240" s="61"/>
      <c r="C240" s="61"/>
      <c r="D240" s="52"/>
      <c r="E240" s="52"/>
      <c r="F240" s="52"/>
      <c r="G240" s="52"/>
      <c r="H240" s="56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7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  <c r="BU240" s="51"/>
      <c r="BV240" s="51"/>
      <c r="BW240" s="51"/>
      <c r="BX240" s="51"/>
      <c r="BY240" s="51"/>
      <c r="BZ240" s="51"/>
      <c r="CA240" s="51"/>
      <c r="CB240" s="51"/>
      <c r="CC240" s="51"/>
      <c r="CD240" s="51"/>
      <c r="CE240" s="51"/>
      <c r="CF240" s="51"/>
      <c r="CG240" s="51"/>
      <c r="CH240" s="51"/>
      <c r="CI240" s="51"/>
      <c r="CJ240" s="51"/>
      <c r="CK240" s="51"/>
      <c r="CL240" s="51"/>
      <c r="CM240" s="51"/>
      <c r="CN240" s="51"/>
      <c r="CO240" s="51"/>
      <c r="CP240" s="51"/>
      <c r="CQ240" s="51"/>
      <c r="CR240" s="51"/>
      <c r="CS240" s="51"/>
      <c r="CT240" s="51"/>
      <c r="CU240" s="51"/>
      <c r="CV240" s="51"/>
      <c r="CW240" s="51"/>
      <c r="CX240" s="51"/>
      <c r="CY240" s="51"/>
      <c r="CZ240" s="51"/>
      <c r="DA240" s="51"/>
      <c r="DB240" s="51"/>
      <c r="DC240" s="51"/>
      <c r="DD240" s="51"/>
      <c r="DE240" s="51"/>
      <c r="DF240" s="51"/>
      <c r="DG240" s="51"/>
      <c r="DH240" s="51"/>
      <c r="DI240" s="51"/>
      <c r="DJ240" s="51"/>
      <c r="DK240" s="51"/>
      <c r="DL240" s="51"/>
      <c r="DM240" s="51"/>
      <c r="DN240" s="51"/>
      <c r="DO240" s="51"/>
      <c r="DP240" s="51"/>
      <c r="DQ240" s="51"/>
      <c r="DR240" s="51"/>
      <c r="DS240" s="51"/>
      <c r="DT240" s="51"/>
      <c r="DU240" s="51"/>
      <c r="DV240" s="51"/>
      <c r="DW240" s="51"/>
      <c r="DX240" s="58"/>
    </row>
    <row r="241" spans="1:128" ht="15.75" customHeight="1" x14ac:dyDescent="0.35">
      <c r="A241" s="57"/>
      <c r="B241" s="61"/>
      <c r="C241" s="61"/>
      <c r="D241" s="52"/>
      <c r="E241" s="52"/>
      <c r="F241" s="52"/>
      <c r="G241" s="52"/>
      <c r="H241" s="56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7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8"/>
    </row>
    <row r="242" spans="1:128" ht="15.75" customHeight="1" x14ac:dyDescent="0.35">
      <c r="A242" s="57"/>
      <c r="B242" s="61"/>
      <c r="C242" s="61"/>
      <c r="D242" s="52"/>
      <c r="E242" s="52"/>
      <c r="F242" s="52"/>
      <c r="G242" s="52"/>
      <c r="H242" s="56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7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51"/>
      <c r="CQ242" s="51"/>
      <c r="CR242" s="51"/>
      <c r="CS242" s="51"/>
      <c r="CT242" s="51"/>
      <c r="CU242" s="51"/>
      <c r="CV242" s="51"/>
      <c r="CW242" s="51"/>
      <c r="CX242" s="51"/>
      <c r="CY242" s="51"/>
      <c r="CZ242" s="51"/>
      <c r="DA242" s="51"/>
      <c r="DB242" s="51"/>
      <c r="DC242" s="51"/>
      <c r="DD242" s="51"/>
      <c r="DE242" s="51"/>
      <c r="DF242" s="51"/>
      <c r="DG242" s="51"/>
      <c r="DH242" s="51"/>
      <c r="DI242" s="51"/>
      <c r="DJ242" s="51"/>
      <c r="DK242" s="51"/>
      <c r="DL242" s="51"/>
      <c r="DM242" s="51"/>
      <c r="DN242" s="51"/>
      <c r="DO242" s="51"/>
      <c r="DP242" s="51"/>
      <c r="DQ242" s="51"/>
      <c r="DR242" s="51"/>
      <c r="DS242" s="51"/>
      <c r="DT242" s="51"/>
      <c r="DU242" s="51"/>
      <c r="DV242" s="51"/>
      <c r="DW242" s="51"/>
      <c r="DX242" s="58"/>
    </row>
    <row r="243" spans="1:128" ht="15.75" customHeight="1" x14ac:dyDescent="0.35">
      <c r="A243" s="57"/>
      <c r="B243" s="61"/>
      <c r="C243" s="61"/>
      <c r="D243" s="52"/>
      <c r="E243" s="52"/>
      <c r="F243" s="52"/>
      <c r="G243" s="52"/>
      <c r="H243" s="56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7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51"/>
      <c r="CQ243" s="51"/>
      <c r="CR243" s="51"/>
      <c r="CS243" s="51"/>
      <c r="CT243" s="51"/>
      <c r="CU243" s="51"/>
      <c r="CV243" s="51"/>
      <c r="CW243" s="51"/>
      <c r="CX243" s="51"/>
      <c r="CY243" s="51"/>
      <c r="CZ243" s="51"/>
      <c r="DA243" s="51"/>
      <c r="DB243" s="51"/>
      <c r="DC243" s="51"/>
      <c r="DD243" s="51"/>
      <c r="DE243" s="51"/>
      <c r="DF243" s="51"/>
      <c r="DG243" s="51"/>
      <c r="DH243" s="51"/>
      <c r="DI243" s="51"/>
      <c r="DJ243" s="51"/>
      <c r="DK243" s="51"/>
      <c r="DL243" s="51"/>
      <c r="DM243" s="51"/>
      <c r="DN243" s="51"/>
      <c r="DO243" s="51"/>
      <c r="DP243" s="51"/>
      <c r="DQ243" s="51"/>
      <c r="DR243" s="51"/>
      <c r="DS243" s="51"/>
      <c r="DT243" s="51"/>
      <c r="DU243" s="51"/>
      <c r="DV243" s="51"/>
      <c r="DW243" s="51"/>
      <c r="DX243" s="58"/>
    </row>
    <row r="244" spans="1:128" ht="15.75" customHeight="1" x14ac:dyDescent="0.35">
      <c r="A244" s="57"/>
      <c r="B244" s="61"/>
      <c r="C244" s="61"/>
      <c r="D244" s="52"/>
      <c r="E244" s="52"/>
      <c r="F244" s="52"/>
      <c r="G244" s="52"/>
      <c r="H244" s="56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7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51"/>
      <c r="CQ244" s="51"/>
      <c r="CR244" s="51"/>
      <c r="CS244" s="51"/>
      <c r="CT244" s="51"/>
      <c r="CU244" s="51"/>
      <c r="CV244" s="51"/>
      <c r="CW244" s="51"/>
      <c r="CX244" s="51"/>
      <c r="CY244" s="51"/>
      <c r="CZ244" s="51"/>
      <c r="DA244" s="51"/>
      <c r="DB244" s="51"/>
      <c r="DC244" s="51"/>
      <c r="DD244" s="51"/>
      <c r="DE244" s="51"/>
      <c r="DF244" s="51"/>
      <c r="DG244" s="51"/>
      <c r="DH244" s="51"/>
      <c r="DI244" s="51"/>
      <c r="DJ244" s="51"/>
      <c r="DK244" s="51"/>
      <c r="DL244" s="51"/>
      <c r="DM244" s="51"/>
      <c r="DN244" s="51"/>
      <c r="DO244" s="51"/>
      <c r="DP244" s="51"/>
      <c r="DQ244" s="51"/>
      <c r="DR244" s="51"/>
      <c r="DS244" s="51"/>
      <c r="DT244" s="51"/>
      <c r="DU244" s="51"/>
      <c r="DV244" s="51"/>
      <c r="DW244" s="51"/>
      <c r="DX244" s="58"/>
    </row>
    <row r="245" spans="1:128" ht="15.75" customHeight="1" x14ac:dyDescent="0.35">
      <c r="A245" s="57"/>
      <c r="B245" s="61"/>
      <c r="C245" s="61"/>
      <c r="D245" s="52"/>
      <c r="E245" s="52"/>
      <c r="F245" s="52"/>
      <c r="G245" s="52"/>
      <c r="H245" s="56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7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  <c r="BU245" s="51"/>
      <c r="BV245" s="51"/>
      <c r="BW245" s="51"/>
      <c r="BX245" s="51"/>
      <c r="BY245" s="51"/>
      <c r="BZ245" s="51"/>
      <c r="CA245" s="51"/>
      <c r="CB245" s="51"/>
      <c r="CC245" s="51"/>
      <c r="CD245" s="51"/>
      <c r="CE245" s="51"/>
      <c r="CF245" s="51"/>
      <c r="CG245" s="51"/>
      <c r="CH245" s="51"/>
      <c r="CI245" s="51"/>
      <c r="CJ245" s="51"/>
      <c r="CK245" s="51"/>
      <c r="CL245" s="51"/>
      <c r="CM245" s="51"/>
      <c r="CN245" s="51"/>
      <c r="CO245" s="51"/>
      <c r="CP245" s="51"/>
      <c r="CQ245" s="51"/>
      <c r="CR245" s="51"/>
      <c r="CS245" s="51"/>
      <c r="CT245" s="51"/>
      <c r="CU245" s="51"/>
      <c r="CV245" s="51"/>
      <c r="CW245" s="51"/>
      <c r="CX245" s="51"/>
      <c r="CY245" s="51"/>
      <c r="CZ245" s="51"/>
      <c r="DA245" s="51"/>
      <c r="DB245" s="51"/>
      <c r="DC245" s="51"/>
      <c r="DD245" s="51"/>
      <c r="DE245" s="51"/>
      <c r="DF245" s="51"/>
      <c r="DG245" s="51"/>
      <c r="DH245" s="51"/>
      <c r="DI245" s="51"/>
      <c r="DJ245" s="51"/>
      <c r="DK245" s="51"/>
      <c r="DL245" s="51"/>
      <c r="DM245" s="51"/>
      <c r="DN245" s="51"/>
      <c r="DO245" s="51"/>
      <c r="DP245" s="51"/>
      <c r="DQ245" s="51"/>
      <c r="DR245" s="51"/>
      <c r="DS245" s="51"/>
      <c r="DT245" s="51"/>
      <c r="DU245" s="51"/>
      <c r="DV245" s="51"/>
      <c r="DW245" s="51"/>
      <c r="DX245" s="58"/>
    </row>
    <row r="246" spans="1:128" ht="15.75" customHeight="1" x14ac:dyDescent="0.35">
      <c r="A246" s="57"/>
      <c r="B246" s="61"/>
      <c r="C246" s="61"/>
      <c r="D246" s="52"/>
      <c r="E246" s="52"/>
      <c r="F246" s="52"/>
      <c r="G246" s="52"/>
      <c r="H246" s="56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7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  <c r="BU246" s="51"/>
      <c r="BV246" s="51"/>
      <c r="BW246" s="51"/>
      <c r="BX246" s="51"/>
      <c r="BY246" s="51"/>
      <c r="BZ246" s="51"/>
      <c r="CA246" s="51"/>
      <c r="CB246" s="51"/>
      <c r="CC246" s="51"/>
      <c r="CD246" s="51"/>
      <c r="CE246" s="51"/>
      <c r="CF246" s="51"/>
      <c r="CG246" s="51"/>
      <c r="CH246" s="51"/>
      <c r="CI246" s="51"/>
      <c r="CJ246" s="51"/>
      <c r="CK246" s="51"/>
      <c r="CL246" s="51"/>
      <c r="CM246" s="51"/>
      <c r="CN246" s="51"/>
      <c r="CO246" s="51"/>
      <c r="CP246" s="51"/>
      <c r="CQ246" s="51"/>
      <c r="CR246" s="51"/>
      <c r="CS246" s="51"/>
      <c r="CT246" s="51"/>
      <c r="CU246" s="51"/>
      <c r="CV246" s="51"/>
      <c r="CW246" s="51"/>
      <c r="CX246" s="51"/>
      <c r="CY246" s="51"/>
      <c r="CZ246" s="51"/>
      <c r="DA246" s="51"/>
      <c r="DB246" s="51"/>
      <c r="DC246" s="51"/>
      <c r="DD246" s="51"/>
      <c r="DE246" s="51"/>
      <c r="DF246" s="51"/>
      <c r="DG246" s="51"/>
      <c r="DH246" s="51"/>
      <c r="DI246" s="51"/>
      <c r="DJ246" s="51"/>
      <c r="DK246" s="51"/>
      <c r="DL246" s="51"/>
      <c r="DM246" s="51"/>
      <c r="DN246" s="51"/>
      <c r="DO246" s="51"/>
      <c r="DP246" s="51"/>
      <c r="DQ246" s="51"/>
      <c r="DR246" s="51"/>
      <c r="DS246" s="51"/>
      <c r="DT246" s="51"/>
      <c r="DU246" s="51"/>
      <c r="DV246" s="51"/>
      <c r="DW246" s="51"/>
      <c r="DX246" s="58"/>
    </row>
    <row r="247" spans="1:128" ht="15.75" customHeight="1" x14ac:dyDescent="0.35">
      <c r="A247" s="57"/>
      <c r="B247" s="61"/>
      <c r="C247" s="61"/>
      <c r="D247" s="52"/>
      <c r="E247" s="52"/>
      <c r="F247" s="52"/>
      <c r="G247" s="52"/>
      <c r="H247" s="56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7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  <c r="BU247" s="51"/>
      <c r="BV247" s="51"/>
      <c r="BW247" s="51"/>
      <c r="BX247" s="51"/>
      <c r="BY247" s="51"/>
      <c r="BZ247" s="51"/>
      <c r="CA247" s="51"/>
      <c r="CB247" s="51"/>
      <c r="CC247" s="51"/>
      <c r="CD247" s="51"/>
      <c r="CE247" s="51"/>
      <c r="CF247" s="51"/>
      <c r="CG247" s="51"/>
      <c r="CH247" s="51"/>
      <c r="CI247" s="51"/>
      <c r="CJ247" s="51"/>
      <c r="CK247" s="51"/>
      <c r="CL247" s="51"/>
      <c r="CM247" s="51"/>
      <c r="CN247" s="51"/>
      <c r="CO247" s="51"/>
      <c r="CP247" s="51"/>
      <c r="CQ247" s="51"/>
      <c r="CR247" s="51"/>
      <c r="CS247" s="51"/>
      <c r="CT247" s="51"/>
      <c r="CU247" s="51"/>
      <c r="CV247" s="51"/>
      <c r="CW247" s="51"/>
      <c r="CX247" s="51"/>
      <c r="CY247" s="51"/>
      <c r="CZ247" s="51"/>
      <c r="DA247" s="51"/>
      <c r="DB247" s="51"/>
      <c r="DC247" s="51"/>
      <c r="DD247" s="51"/>
      <c r="DE247" s="51"/>
      <c r="DF247" s="51"/>
      <c r="DG247" s="51"/>
      <c r="DH247" s="51"/>
      <c r="DI247" s="51"/>
      <c r="DJ247" s="51"/>
      <c r="DK247" s="51"/>
      <c r="DL247" s="51"/>
      <c r="DM247" s="51"/>
      <c r="DN247" s="51"/>
      <c r="DO247" s="51"/>
      <c r="DP247" s="51"/>
      <c r="DQ247" s="51"/>
      <c r="DR247" s="51"/>
      <c r="DS247" s="51"/>
      <c r="DT247" s="51"/>
      <c r="DU247" s="51"/>
      <c r="DV247" s="51"/>
      <c r="DW247" s="51"/>
      <c r="DX247" s="58"/>
    </row>
    <row r="248" spans="1:128" ht="15.75" customHeight="1" x14ac:dyDescent="0.35">
      <c r="A248" s="57"/>
      <c r="B248" s="61"/>
      <c r="C248" s="61"/>
      <c r="D248" s="52"/>
      <c r="E248" s="52"/>
      <c r="F248" s="52"/>
      <c r="G248" s="52"/>
      <c r="H248" s="56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7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  <c r="BU248" s="51"/>
      <c r="BV248" s="51"/>
      <c r="BW248" s="51"/>
      <c r="BX248" s="51"/>
      <c r="BY248" s="51"/>
      <c r="BZ248" s="51"/>
      <c r="CA248" s="51"/>
      <c r="CB248" s="51"/>
      <c r="CC248" s="51"/>
      <c r="CD248" s="51"/>
      <c r="CE248" s="51"/>
      <c r="CF248" s="51"/>
      <c r="CG248" s="51"/>
      <c r="CH248" s="51"/>
      <c r="CI248" s="51"/>
      <c r="CJ248" s="51"/>
      <c r="CK248" s="51"/>
      <c r="CL248" s="51"/>
      <c r="CM248" s="51"/>
      <c r="CN248" s="51"/>
      <c r="CO248" s="51"/>
      <c r="CP248" s="51"/>
      <c r="CQ248" s="51"/>
      <c r="CR248" s="51"/>
      <c r="CS248" s="51"/>
      <c r="CT248" s="51"/>
      <c r="CU248" s="51"/>
      <c r="CV248" s="51"/>
      <c r="CW248" s="51"/>
      <c r="CX248" s="51"/>
      <c r="CY248" s="51"/>
      <c r="CZ248" s="51"/>
      <c r="DA248" s="51"/>
      <c r="DB248" s="51"/>
      <c r="DC248" s="51"/>
      <c r="DD248" s="51"/>
      <c r="DE248" s="51"/>
      <c r="DF248" s="51"/>
      <c r="DG248" s="51"/>
      <c r="DH248" s="51"/>
      <c r="DI248" s="51"/>
      <c r="DJ248" s="51"/>
      <c r="DK248" s="51"/>
      <c r="DL248" s="51"/>
      <c r="DM248" s="51"/>
      <c r="DN248" s="51"/>
      <c r="DO248" s="51"/>
      <c r="DP248" s="51"/>
      <c r="DQ248" s="51"/>
      <c r="DR248" s="51"/>
      <c r="DS248" s="51"/>
      <c r="DT248" s="51"/>
      <c r="DU248" s="51"/>
      <c r="DV248" s="51"/>
      <c r="DW248" s="51"/>
      <c r="DX248" s="58"/>
    </row>
    <row r="249" spans="1:128" ht="15.75" customHeight="1" x14ac:dyDescent="0.35">
      <c r="A249" s="57"/>
      <c r="B249" s="61"/>
      <c r="C249" s="61"/>
      <c r="D249" s="52"/>
      <c r="E249" s="52"/>
      <c r="F249" s="52"/>
      <c r="G249" s="52"/>
      <c r="H249" s="56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7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/>
      <c r="CG249" s="51"/>
      <c r="CH249" s="51"/>
      <c r="CI249" s="51"/>
      <c r="CJ249" s="51"/>
      <c r="CK249" s="51"/>
      <c r="CL249" s="51"/>
      <c r="CM249" s="51"/>
      <c r="CN249" s="51"/>
      <c r="CO249" s="51"/>
      <c r="CP249" s="51"/>
      <c r="CQ249" s="51"/>
      <c r="CR249" s="51"/>
      <c r="CS249" s="51"/>
      <c r="CT249" s="51"/>
      <c r="CU249" s="51"/>
      <c r="CV249" s="51"/>
      <c r="CW249" s="51"/>
      <c r="CX249" s="51"/>
      <c r="CY249" s="51"/>
      <c r="CZ249" s="51"/>
      <c r="DA249" s="51"/>
      <c r="DB249" s="51"/>
      <c r="DC249" s="51"/>
      <c r="DD249" s="51"/>
      <c r="DE249" s="51"/>
      <c r="DF249" s="51"/>
      <c r="DG249" s="51"/>
      <c r="DH249" s="51"/>
      <c r="DI249" s="51"/>
      <c r="DJ249" s="51"/>
      <c r="DK249" s="51"/>
      <c r="DL249" s="51"/>
      <c r="DM249" s="51"/>
      <c r="DN249" s="51"/>
      <c r="DO249" s="51"/>
      <c r="DP249" s="51"/>
      <c r="DQ249" s="51"/>
      <c r="DR249" s="51"/>
      <c r="DS249" s="51"/>
      <c r="DT249" s="51"/>
      <c r="DU249" s="51"/>
      <c r="DV249" s="51"/>
      <c r="DW249" s="51"/>
      <c r="DX249" s="58"/>
    </row>
    <row r="250" spans="1:128" ht="15.75" customHeight="1" x14ac:dyDescent="0.35">
      <c r="A250" s="57"/>
      <c r="B250" s="61"/>
      <c r="C250" s="61"/>
      <c r="D250" s="52"/>
      <c r="E250" s="52"/>
      <c r="F250" s="52"/>
      <c r="G250" s="52"/>
      <c r="H250" s="56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7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  <c r="BU250" s="51"/>
      <c r="BV250" s="51"/>
      <c r="BW250" s="51"/>
      <c r="BX250" s="51"/>
      <c r="BY250" s="51"/>
      <c r="BZ250" s="51"/>
      <c r="CA250" s="51"/>
      <c r="CB250" s="51"/>
      <c r="CC250" s="51"/>
      <c r="CD250" s="51"/>
      <c r="CE250" s="51"/>
      <c r="CF250" s="51"/>
      <c r="CG250" s="51"/>
      <c r="CH250" s="51"/>
      <c r="CI250" s="51"/>
      <c r="CJ250" s="51"/>
      <c r="CK250" s="51"/>
      <c r="CL250" s="51"/>
      <c r="CM250" s="51"/>
      <c r="CN250" s="51"/>
      <c r="CO250" s="51"/>
      <c r="CP250" s="51"/>
      <c r="CQ250" s="51"/>
      <c r="CR250" s="51"/>
      <c r="CS250" s="51"/>
      <c r="CT250" s="51"/>
      <c r="CU250" s="51"/>
      <c r="CV250" s="51"/>
      <c r="CW250" s="51"/>
      <c r="CX250" s="51"/>
      <c r="CY250" s="51"/>
      <c r="CZ250" s="51"/>
      <c r="DA250" s="51"/>
      <c r="DB250" s="51"/>
      <c r="DC250" s="51"/>
      <c r="DD250" s="51"/>
      <c r="DE250" s="51"/>
      <c r="DF250" s="51"/>
      <c r="DG250" s="51"/>
      <c r="DH250" s="51"/>
      <c r="DI250" s="51"/>
      <c r="DJ250" s="51"/>
      <c r="DK250" s="51"/>
      <c r="DL250" s="51"/>
      <c r="DM250" s="51"/>
      <c r="DN250" s="51"/>
      <c r="DO250" s="51"/>
      <c r="DP250" s="51"/>
      <c r="DQ250" s="51"/>
      <c r="DR250" s="51"/>
      <c r="DS250" s="51"/>
      <c r="DT250" s="51"/>
      <c r="DU250" s="51"/>
      <c r="DV250" s="51"/>
      <c r="DW250" s="51"/>
      <c r="DX250" s="58"/>
    </row>
    <row r="251" spans="1:128" ht="15.75" customHeight="1" x14ac:dyDescent="0.35">
      <c r="A251" s="57"/>
      <c r="B251" s="61"/>
      <c r="C251" s="61"/>
      <c r="D251" s="52"/>
      <c r="E251" s="52"/>
      <c r="F251" s="52"/>
      <c r="G251" s="52"/>
      <c r="H251" s="56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7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  <c r="BU251" s="51"/>
      <c r="BV251" s="51"/>
      <c r="BW251" s="51"/>
      <c r="BX251" s="51"/>
      <c r="BY251" s="51"/>
      <c r="BZ251" s="51"/>
      <c r="CA251" s="51"/>
      <c r="CB251" s="51"/>
      <c r="CC251" s="51"/>
      <c r="CD251" s="51"/>
      <c r="CE251" s="51"/>
      <c r="CF251" s="51"/>
      <c r="CG251" s="51"/>
      <c r="CH251" s="51"/>
      <c r="CI251" s="51"/>
      <c r="CJ251" s="51"/>
      <c r="CK251" s="51"/>
      <c r="CL251" s="51"/>
      <c r="CM251" s="51"/>
      <c r="CN251" s="51"/>
      <c r="CO251" s="51"/>
      <c r="CP251" s="51"/>
      <c r="CQ251" s="51"/>
      <c r="CR251" s="51"/>
      <c r="CS251" s="51"/>
      <c r="CT251" s="51"/>
      <c r="CU251" s="51"/>
      <c r="CV251" s="51"/>
      <c r="CW251" s="51"/>
      <c r="CX251" s="51"/>
      <c r="CY251" s="51"/>
      <c r="CZ251" s="51"/>
      <c r="DA251" s="51"/>
      <c r="DB251" s="51"/>
      <c r="DC251" s="51"/>
      <c r="DD251" s="51"/>
      <c r="DE251" s="51"/>
      <c r="DF251" s="51"/>
      <c r="DG251" s="51"/>
      <c r="DH251" s="51"/>
      <c r="DI251" s="51"/>
      <c r="DJ251" s="51"/>
      <c r="DK251" s="51"/>
      <c r="DL251" s="51"/>
      <c r="DM251" s="51"/>
      <c r="DN251" s="51"/>
      <c r="DO251" s="51"/>
      <c r="DP251" s="51"/>
      <c r="DQ251" s="51"/>
      <c r="DR251" s="51"/>
      <c r="DS251" s="51"/>
      <c r="DT251" s="51"/>
      <c r="DU251" s="51"/>
      <c r="DV251" s="51"/>
      <c r="DW251" s="51"/>
      <c r="DX251" s="58"/>
    </row>
    <row r="252" spans="1:128" ht="15.75" customHeight="1" x14ac:dyDescent="0.35">
      <c r="A252" s="57"/>
      <c r="B252" s="61"/>
      <c r="C252" s="61"/>
      <c r="D252" s="52"/>
      <c r="E252" s="52"/>
      <c r="F252" s="52"/>
      <c r="G252" s="52"/>
      <c r="H252" s="56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7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  <c r="BU252" s="51"/>
      <c r="BV252" s="51"/>
      <c r="BW252" s="51"/>
      <c r="BX252" s="51"/>
      <c r="BY252" s="51"/>
      <c r="BZ252" s="51"/>
      <c r="CA252" s="51"/>
      <c r="CB252" s="51"/>
      <c r="CC252" s="51"/>
      <c r="CD252" s="51"/>
      <c r="CE252" s="51"/>
      <c r="CF252" s="51"/>
      <c r="CG252" s="51"/>
      <c r="CH252" s="51"/>
      <c r="CI252" s="51"/>
      <c r="CJ252" s="51"/>
      <c r="CK252" s="51"/>
      <c r="CL252" s="51"/>
      <c r="CM252" s="51"/>
      <c r="CN252" s="51"/>
      <c r="CO252" s="51"/>
      <c r="CP252" s="51"/>
      <c r="CQ252" s="51"/>
      <c r="CR252" s="51"/>
      <c r="CS252" s="51"/>
      <c r="CT252" s="51"/>
      <c r="CU252" s="51"/>
      <c r="CV252" s="51"/>
      <c r="CW252" s="51"/>
      <c r="CX252" s="51"/>
      <c r="CY252" s="51"/>
      <c r="CZ252" s="51"/>
      <c r="DA252" s="51"/>
      <c r="DB252" s="51"/>
      <c r="DC252" s="51"/>
      <c r="DD252" s="51"/>
      <c r="DE252" s="51"/>
      <c r="DF252" s="51"/>
      <c r="DG252" s="51"/>
      <c r="DH252" s="51"/>
      <c r="DI252" s="51"/>
      <c r="DJ252" s="51"/>
      <c r="DK252" s="51"/>
      <c r="DL252" s="51"/>
      <c r="DM252" s="51"/>
      <c r="DN252" s="51"/>
      <c r="DO252" s="51"/>
      <c r="DP252" s="51"/>
      <c r="DQ252" s="51"/>
      <c r="DR252" s="51"/>
      <c r="DS252" s="51"/>
      <c r="DT252" s="51"/>
      <c r="DU252" s="51"/>
      <c r="DV252" s="51"/>
      <c r="DW252" s="51"/>
      <c r="DX252" s="58"/>
    </row>
    <row r="253" spans="1:128" ht="15.75" customHeight="1" x14ac:dyDescent="0.35">
      <c r="A253" s="57"/>
      <c r="B253" s="61"/>
      <c r="C253" s="61"/>
      <c r="D253" s="52"/>
      <c r="E253" s="52"/>
      <c r="F253" s="52"/>
      <c r="G253" s="52"/>
      <c r="H253" s="56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7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  <c r="BU253" s="51"/>
      <c r="BV253" s="51"/>
      <c r="BW253" s="51"/>
      <c r="BX253" s="51"/>
      <c r="BY253" s="51"/>
      <c r="BZ253" s="51"/>
      <c r="CA253" s="51"/>
      <c r="CB253" s="51"/>
      <c r="CC253" s="51"/>
      <c r="CD253" s="51"/>
      <c r="CE253" s="51"/>
      <c r="CF253" s="51"/>
      <c r="CG253" s="51"/>
      <c r="CH253" s="51"/>
      <c r="CI253" s="51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1"/>
      <c r="DP253" s="51"/>
      <c r="DQ253" s="51"/>
      <c r="DR253" s="51"/>
      <c r="DS253" s="51"/>
      <c r="DT253" s="51"/>
      <c r="DU253" s="51"/>
      <c r="DV253" s="51"/>
      <c r="DW253" s="51"/>
      <c r="DX253" s="58"/>
    </row>
    <row r="254" spans="1:128" ht="15.75" customHeight="1" x14ac:dyDescent="0.35">
      <c r="A254" s="57"/>
      <c r="B254" s="61"/>
      <c r="C254" s="61"/>
      <c r="D254" s="52"/>
      <c r="E254" s="52"/>
      <c r="F254" s="52"/>
      <c r="G254" s="52"/>
      <c r="H254" s="56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7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  <c r="BU254" s="51"/>
      <c r="BV254" s="51"/>
      <c r="BW254" s="51"/>
      <c r="BX254" s="51"/>
      <c r="BY254" s="51"/>
      <c r="BZ254" s="51"/>
      <c r="CA254" s="51"/>
      <c r="CB254" s="51"/>
      <c r="CC254" s="51"/>
      <c r="CD254" s="51"/>
      <c r="CE254" s="51"/>
      <c r="CF254" s="51"/>
      <c r="CG254" s="51"/>
      <c r="CH254" s="51"/>
      <c r="CI254" s="51"/>
      <c r="CJ254" s="51"/>
      <c r="CK254" s="51"/>
      <c r="CL254" s="51"/>
      <c r="CM254" s="51"/>
      <c r="CN254" s="51"/>
      <c r="CO254" s="51"/>
      <c r="CP254" s="51"/>
      <c r="CQ254" s="51"/>
      <c r="CR254" s="51"/>
      <c r="CS254" s="51"/>
      <c r="CT254" s="51"/>
      <c r="CU254" s="51"/>
      <c r="CV254" s="51"/>
      <c r="CW254" s="51"/>
      <c r="CX254" s="51"/>
      <c r="CY254" s="51"/>
      <c r="CZ254" s="51"/>
      <c r="DA254" s="51"/>
      <c r="DB254" s="51"/>
      <c r="DC254" s="51"/>
      <c r="DD254" s="51"/>
      <c r="DE254" s="51"/>
      <c r="DF254" s="51"/>
      <c r="DG254" s="51"/>
      <c r="DH254" s="51"/>
      <c r="DI254" s="51"/>
      <c r="DJ254" s="51"/>
      <c r="DK254" s="51"/>
      <c r="DL254" s="51"/>
      <c r="DM254" s="51"/>
      <c r="DN254" s="51"/>
      <c r="DO254" s="51"/>
      <c r="DP254" s="51"/>
      <c r="DQ254" s="51"/>
      <c r="DR254" s="51"/>
      <c r="DS254" s="51"/>
      <c r="DT254" s="51"/>
      <c r="DU254" s="51"/>
      <c r="DV254" s="51"/>
      <c r="DW254" s="51"/>
      <c r="DX254" s="58"/>
    </row>
    <row r="255" spans="1:128" ht="15.75" customHeight="1" x14ac:dyDescent="0.35">
      <c r="A255" s="57"/>
      <c r="B255" s="61"/>
      <c r="C255" s="61"/>
      <c r="D255" s="52"/>
      <c r="E255" s="52"/>
      <c r="F255" s="52"/>
      <c r="G255" s="52"/>
      <c r="H255" s="56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7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  <c r="BU255" s="51"/>
      <c r="BV255" s="51"/>
      <c r="BW255" s="51"/>
      <c r="BX255" s="51"/>
      <c r="BY255" s="51"/>
      <c r="BZ255" s="51"/>
      <c r="CA255" s="51"/>
      <c r="CB255" s="51"/>
      <c r="CC255" s="51"/>
      <c r="CD255" s="51"/>
      <c r="CE255" s="51"/>
      <c r="CF255" s="51"/>
      <c r="CG255" s="51"/>
      <c r="CH255" s="51"/>
      <c r="CI255" s="51"/>
      <c r="CJ255" s="51"/>
      <c r="CK255" s="51"/>
      <c r="CL255" s="51"/>
      <c r="CM255" s="51"/>
      <c r="CN255" s="51"/>
      <c r="CO255" s="51"/>
      <c r="CP255" s="51"/>
      <c r="CQ255" s="51"/>
      <c r="CR255" s="51"/>
      <c r="CS255" s="51"/>
      <c r="CT255" s="51"/>
      <c r="CU255" s="51"/>
      <c r="CV255" s="51"/>
      <c r="CW255" s="51"/>
      <c r="CX255" s="51"/>
      <c r="CY255" s="51"/>
      <c r="CZ255" s="51"/>
      <c r="DA255" s="51"/>
      <c r="DB255" s="51"/>
      <c r="DC255" s="51"/>
      <c r="DD255" s="51"/>
      <c r="DE255" s="51"/>
      <c r="DF255" s="51"/>
      <c r="DG255" s="51"/>
      <c r="DH255" s="51"/>
      <c r="DI255" s="51"/>
      <c r="DJ255" s="51"/>
      <c r="DK255" s="51"/>
      <c r="DL255" s="51"/>
      <c r="DM255" s="51"/>
      <c r="DN255" s="51"/>
      <c r="DO255" s="51"/>
      <c r="DP255" s="51"/>
      <c r="DQ255" s="51"/>
      <c r="DR255" s="51"/>
      <c r="DS255" s="51"/>
      <c r="DT255" s="51"/>
      <c r="DU255" s="51"/>
      <c r="DV255" s="51"/>
      <c r="DW255" s="51"/>
      <c r="DX255" s="58"/>
    </row>
    <row r="256" spans="1:128" ht="15.75" customHeight="1" x14ac:dyDescent="0.35">
      <c r="A256" s="57"/>
      <c r="B256" s="61"/>
      <c r="C256" s="61"/>
      <c r="D256" s="52"/>
      <c r="E256" s="52"/>
      <c r="F256" s="52"/>
      <c r="G256" s="52"/>
      <c r="H256" s="56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7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  <c r="BU256" s="51"/>
      <c r="BV256" s="51"/>
      <c r="BW256" s="51"/>
      <c r="BX256" s="51"/>
      <c r="BY256" s="51"/>
      <c r="BZ256" s="51"/>
      <c r="CA256" s="51"/>
      <c r="CB256" s="51"/>
      <c r="CC256" s="51"/>
      <c r="CD256" s="51"/>
      <c r="CE256" s="51"/>
      <c r="CF256" s="51"/>
      <c r="CG256" s="51"/>
      <c r="CH256" s="51"/>
      <c r="CI256" s="51"/>
      <c r="CJ256" s="51"/>
      <c r="CK256" s="51"/>
      <c r="CL256" s="51"/>
      <c r="CM256" s="51"/>
      <c r="CN256" s="51"/>
      <c r="CO256" s="51"/>
      <c r="CP256" s="51"/>
      <c r="CQ256" s="51"/>
      <c r="CR256" s="51"/>
      <c r="CS256" s="51"/>
      <c r="CT256" s="51"/>
      <c r="CU256" s="51"/>
      <c r="CV256" s="51"/>
      <c r="CW256" s="51"/>
      <c r="CX256" s="51"/>
      <c r="CY256" s="51"/>
      <c r="CZ256" s="51"/>
      <c r="DA256" s="51"/>
      <c r="DB256" s="51"/>
      <c r="DC256" s="51"/>
      <c r="DD256" s="51"/>
      <c r="DE256" s="51"/>
      <c r="DF256" s="51"/>
      <c r="DG256" s="51"/>
      <c r="DH256" s="51"/>
      <c r="DI256" s="51"/>
      <c r="DJ256" s="51"/>
      <c r="DK256" s="51"/>
      <c r="DL256" s="51"/>
      <c r="DM256" s="51"/>
      <c r="DN256" s="51"/>
      <c r="DO256" s="51"/>
      <c r="DP256" s="51"/>
      <c r="DQ256" s="51"/>
      <c r="DR256" s="51"/>
      <c r="DS256" s="51"/>
      <c r="DT256" s="51"/>
      <c r="DU256" s="51"/>
      <c r="DV256" s="51"/>
      <c r="DW256" s="51"/>
      <c r="DX256" s="58"/>
    </row>
    <row r="257" spans="1:128" ht="15.75" customHeight="1" x14ac:dyDescent="0.35">
      <c r="A257" s="57"/>
      <c r="B257" s="61"/>
      <c r="C257" s="61"/>
      <c r="D257" s="52"/>
      <c r="E257" s="52"/>
      <c r="F257" s="52"/>
      <c r="G257" s="52"/>
      <c r="H257" s="56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7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  <c r="BU257" s="51"/>
      <c r="BV257" s="51"/>
      <c r="BW257" s="51"/>
      <c r="BX257" s="51"/>
      <c r="BY257" s="51"/>
      <c r="BZ257" s="51"/>
      <c r="CA257" s="51"/>
      <c r="CB257" s="51"/>
      <c r="CC257" s="51"/>
      <c r="CD257" s="51"/>
      <c r="CE257" s="51"/>
      <c r="CF257" s="51"/>
      <c r="CG257" s="51"/>
      <c r="CH257" s="51"/>
      <c r="CI257" s="51"/>
      <c r="CJ257" s="51"/>
      <c r="CK257" s="51"/>
      <c r="CL257" s="51"/>
      <c r="CM257" s="51"/>
      <c r="CN257" s="51"/>
      <c r="CO257" s="51"/>
      <c r="CP257" s="51"/>
      <c r="CQ257" s="51"/>
      <c r="CR257" s="51"/>
      <c r="CS257" s="51"/>
      <c r="CT257" s="51"/>
      <c r="CU257" s="51"/>
      <c r="CV257" s="51"/>
      <c r="CW257" s="51"/>
      <c r="CX257" s="51"/>
      <c r="CY257" s="51"/>
      <c r="CZ257" s="51"/>
      <c r="DA257" s="51"/>
      <c r="DB257" s="51"/>
      <c r="DC257" s="51"/>
      <c r="DD257" s="51"/>
      <c r="DE257" s="51"/>
      <c r="DF257" s="51"/>
      <c r="DG257" s="51"/>
      <c r="DH257" s="51"/>
      <c r="DI257" s="51"/>
      <c r="DJ257" s="51"/>
      <c r="DK257" s="51"/>
      <c r="DL257" s="51"/>
      <c r="DM257" s="51"/>
      <c r="DN257" s="51"/>
      <c r="DO257" s="51"/>
      <c r="DP257" s="51"/>
      <c r="DQ257" s="51"/>
      <c r="DR257" s="51"/>
      <c r="DS257" s="51"/>
      <c r="DT257" s="51"/>
      <c r="DU257" s="51"/>
      <c r="DV257" s="51"/>
      <c r="DW257" s="51"/>
      <c r="DX257" s="58"/>
    </row>
    <row r="258" spans="1:128" ht="15.75" customHeight="1" x14ac:dyDescent="0.35">
      <c r="A258" s="57"/>
      <c r="B258" s="61"/>
      <c r="C258" s="61"/>
      <c r="D258" s="52"/>
      <c r="E258" s="52"/>
      <c r="F258" s="52"/>
      <c r="G258" s="52"/>
      <c r="H258" s="56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7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  <c r="BU258" s="51"/>
      <c r="BV258" s="51"/>
      <c r="BW258" s="51"/>
      <c r="BX258" s="51"/>
      <c r="BY258" s="51"/>
      <c r="BZ258" s="51"/>
      <c r="CA258" s="51"/>
      <c r="CB258" s="51"/>
      <c r="CC258" s="51"/>
      <c r="CD258" s="51"/>
      <c r="CE258" s="51"/>
      <c r="CF258" s="51"/>
      <c r="CG258" s="51"/>
      <c r="CH258" s="51"/>
      <c r="CI258" s="51"/>
      <c r="CJ258" s="51"/>
      <c r="CK258" s="51"/>
      <c r="CL258" s="51"/>
      <c r="CM258" s="51"/>
      <c r="CN258" s="51"/>
      <c r="CO258" s="51"/>
      <c r="CP258" s="51"/>
      <c r="CQ258" s="51"/>
      <c r="CR258" s="51"/>
      <c r="CS258" s="51"/>
      <c r="CT258" s="51"/>
      <c r="CU258" s="51"/>
      <c r="CV258" s="51"/>
      <c r="CW258" s="51"/>
      <c r="CX258" s="51"/>
      <c r="CY258" s="51"/>
      <c r="CZ258" s="51"/>
      <c r="DA258" s="51"/>
      <c r="DB258" s="51"/>
      <c r="DC258" s="51"/>
      <c r="DD258" s="51"/>
      <c r="DE258" s="51"/>
      <c r="DF258" s="51"/>
      <c r="DG258" s="51"/>
      <c r="DH258" s="51"/>
      <c r="DI258" s="51"/>
      <c r="DJ258" s="51"/>
      <c r="DK258" s="51"/>
      <c r="DL258" s="51"/>
      <c r="DM258" s="51"/>
      <c r="DN258" s="51"/>
      <c r="DO258" s="51"/>
      <c r="DP258" s="51"/>
      <c r="DQ258" s="51"/>
      <c r="DR258" s="51"/>
      <c r="DS258" s="51"/>
      <c r="DT258" s="51"/>
      <c r="DU258" s="51"/>
      <c r="DV258" s="51"/>
      <c r="DW258" s="51"/>
      <c r="DX258" s="58"/>
    </row>
    <row r="259" spans="1:128" ht="15.75" customHeight="1" x14ac:dyDescent="0.35">
      <c r="A259" s="57"/>
      <c r="B259" s="61"/>
      <c r="C259" s="61"/>
      <c r="D259" s="52"/>
      <c r="E259" s="52"/>
      <c r="F259" s="52"/>
      <c r="G259" s="52"/>
      <c r="H259" s="56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7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  <c r="BU259" s="51"/>
      <c r="BV259" s="51"/>
      <c r="BW259" s="51"/>
      <c r="BX259" s="51"/>
      <c r="BY259" s="51"/>
      <c r="BZ259" s="51"/>
      <c r="CA259" s="51"/>
      <c r="CB259" s="51"/>
      <c r="CC259" s="51"/>
      <c r="CD259" s="51"/>
      <c r="CE259" s="51"/>
      <c r="CF259" s="51"/>
      <c r="CG259" s="51"/>
      <c r="CH259" s="51"/>
      <c r="CI259" s="51"/>
      <c r="CJ259" s="51"/>
      <c r="CK259" s="51"/>
      <c r="CL259" s="51"/>
      <c r="CM259" s="51"/>
      <c r="CN259" s="51"/>
      <c r="CO259" s="51"/>
      <c r="CP259" s="51"/>
      <c r="CQ259" s="51"/>
      <c r="CR259" s="51"/>
      <c r="CS259" s="51"/>
      <c r="CT259" s="51"/>
      <c r="CU259" s="51"/>
      <c r="CV259" s="51"/>
      <c r="CW259" s="51"/>
      <c r="CX259" s="51"/>
      <c r="CY259" s="51"/>
      <c r="CZ259" s="51"/>
      <c r="DA259" s="51"/>
      <c r="DB259" s="51"/>
      <c r="DC259" s="51"/>
      <c r="DD259" s="51"/>
      <c r="DE259" s="51"/>
      <c r="DF259" s="51"/>
      <c r="DG259" s="51"/>
      <c r="DH259" s="51"/>
      <c r="DI259" s="51"/>
      <c r="DJ259" s="51"/>
      <c r="DK259" s="51"/>
      <c r="DL259" s="51"/>
      <c r="DM259" s="51"/>
      <c r="DN259" s="51"/>
      <c r="DO259" s="51"/>
      <c r="DP259" s="51"/>
      <c r="DQ259" s="51"/>
      <c r="DR259" s="51"/>
      <c r="DS259" s="51"/>
      <c r="DT259" s="51"/>
      <c r="DU259" s="51"/>
      <c r="DV259" s="51"/>
      <c r="DW259" s="51"/>
      <c r="DX259" s="58"/>
    </row>
    <row r="260" spans="1:128" ht="15.75" customHeight="1" x14ac:dyDescent="0.35">
      <c r="A260" s="57"/>
      <c r="B260" s="61"/>
      <c r="C260" s="61"/>
      <c r="D260" s="52"/>
      <c r="E260" s="52"/>
      <c r="F260" s="52"/>
      <c r="G260" s="52"/>
      <c r="H260" s="56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7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  <c r="BU260" s="51"/>
      <c r="BV260" s="51"/>
      <c r="BW260" s="51"/>
      <c r="BX260" s="51"/>
      <c r="BY260" s="51"/>
      <c r="BZ260" s="51"/>
      <c r="CA260" s="51"/>
      <c r="CB260" s="51"/>
      <c r="CC260" s="51"/>
      <c r="CD260" s="51"/>
      <c r="CE260" s="51"/>
      <c r="CF260" s="51"/>
      <c r="CG260" s="51"/>
      <c r="CH260" s="51"/>
      <c r="CI260" s="51"/>
      <c r="CJ260" s="51"/>
      <c r="CK260" s="51"/>
      <c r="CL260" s="51"/>
      <c r="CM260" s="51"/>
      <c r="CN260" s="51"/>
      <c r="CO260" s="51"/>
      <c r="CP260" s="51"/>
      <c r="CQ260" s="51"/>
      <c r="CR260" s="51"/>
      <c r="CS260" s="51"/>
      <c r="CT260" s="51"/>
      <c r="CU260" s="51"/>
      <c r="CV260" s="51"/>
      <c r="CW260" s="51"/>
      <c r="CX260" s="51"/>
      <c r="CY260" s="51"/>
      <c r="CZ260" s="51"/>
      <c r="DA260" s="51"/>
      <c r="DB260" s="51"/>
      <c r="DC260" s="51"/>
      <c r="DD260" s="51"/>
      <c r="DE260" s="51"/>
      <c r="DF260" s="51"/>
      <c r="DG260" s="51"/>
      <c r="DH260" s="51"/>
      <c r="DI260" s="51"/>
      <c r="DJ260" s="51"/>
      <c r="DK260" s="51"/>
      <c r="DL260" s="51"/>
      <c r="DM260" s="51"/>
      <c r="DN260" s="51"/>
      <c r="DO260" s="51"/>
      <c r="DP260" s="51"/>
      <c r="DQ260" s="51"/>
      <c r="DR260" s="51"/>
      <c r="DS260" s="51"/>
      <c r="DT260" s="51"/>
      <c r="DU260" s="51"/>
      <c r="DV260" s="51"/>
      <c r="DW260" s="51"/>
      <c r="DX260" s="58"/>
    </row>
    <row r="261" spans="1:128" ht="15.75" customHeight="1" x14ac:dyDescent="0.35">
      <c r="A261" s="57"/>
      <c r="B261" s="61"/>
      <c r="C261" s="61"/>
      <c r="D261" s="52"/>
      <c r="E261" s="52"/>
      <c r="F261" s="52"/>
      <c r="G261" s="52"/>
      <c r="H261" s="56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7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/>
      <c r="CG261" s="51"/>
      <c r="CH261" s="51"/>
      <c r="CI261" s="51"/>
      <c r="CJ261" s="51"/>
      <c r="CK261" s="51"/>
      <c r="CL261" s="51"/>
      <c r="CM261" s="51"/>
      <c r="CN261" s="51"/>
      <c r="CO261" s="51"/>
      <c r="CP261" s="51"/>
      <c r="CQ261" s="51"/>
      <c r="CR261" s="51"/>
      <c r="CS261" s="51"/>
      <c r="CT261" s="51"/>
      <c r="CU261" s="51"/>
      <c r="CV261" s="51"/>
      <c r="CW261" s="51"/>
      <c r="CX261" s="51"/>
      <c r="CY261" s="51"/>
      <c r="CZ261" s="51"/>
      <c r="DA261" s="51"/>
      <c r="DB261" s="51"/>
      <c r="DC261" s="51"/>
      <c r="DD261" s="51"/>
      <c r="DE261" s="51"/>
      <c r="DF261" s="51"/>
      <c r="DG261" s="51"/>
      <c r="DH261" s="51"/>
      <c r="DI261" s="51"/>
      <c r="DJ261" s="51"/>
      <c r="DK261" s="51"/>
      <c r="DL261" s="51"/>
      <c r="DM261" s="51"/>
      <c r="DN261" s="51"/>
      <c r="DO261" s="51"/>
      <c r="DP261" s="51"/>
      <c r="DQ261" s="51"/>
      <c r="DR261" s="51"/>
      <c r="DS261" s="51"/>
      <c r="DT261" s="51"/>
      <c r="DU261" s="51"/>
      <c r="DV261" s="51"/>
      <c r="DW261" s="51"/>
      <c r="DX261" s="58"/>
    </row>
    <row r="262" spans="1:128" ht="15.75" customHeight="1" x14ac:dyDescent="0.35">
      <c r="A262" s="57"/>
      <c r="B262" s="61"/>
      <c r="C262" s="61"/>
      <c r="D262" s="52"/>
      <c r="E262" s="52"/>
      <c r="F262" s="52"/>
      <c r="G262" s="52"/>
      <c r="H262" s="56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7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  <c r="BU262" s="51"/>
      <c r="BV262" s="51"/>
      <c r="BW262" s="51"/>
      <c r="BX262" s="51"/>
      <c r="BY262" s="51"/>
      <c r="BZ262" s="51"/>
      <c r="CA262" s="51"/>
      <c r="CB262" s="51"/>
      <c r="CC262" s="51"/>
      <c r="CD262" s="51"/>
      <c r="CE262" s="51"/>
      <c r="CF262" s="51"/>
      <c r="CG262" s="51"/>
      <c r="CH262" s="51"/>
      <c r="CI262" s="51"/>
      <c r="CJ262" s="51"/>
      <c r="CK262" s="51"/>
      <c r="CL262" s="51"/>
      <c r="CM262" s="51"/>
      <c r="CN262" s="51"/>
      <c r="CO262" s="51"/>
      <c r="CP262" s="51"/>
      <c r="CQ262" s="51"/>
      <c r="CR262" s="51"/>
      <c r="CS262" s="51"/>
      <c r="CT262" s="51"/>
      <c r="CU262" s="51"/>
      <c r="CV262" s="51"/>
      <c r="CW262" s="51"/>
      <c r="CX262" s="51"/>
      <c r="CY262" s="51"/>
      <c r="CZ262" s="51"/>
      <c r="DA262" s="51"/>
      <c r="DB262" s="51"/>
      <c r="DC262" s="51"/>
      <c r="DD262" s="51"/>
      <c r="DE262" s="51"/>
      <c r="DF262" s="51"/>
      <c r="DG262" s="51"/>
      <c r="DH262" s="51"/>
      <c r="DI262" s="51"/>
      <c r="DJ262" s="51"/>
      <c r="DK262" s="51"/>
      <c r="DL262" s="51"/>
      <c r="DM262" s="51"/>
      <c r="DN262" s="51"/>
      <c r="DO262" s="51"/>
      <c r="DP262" s="51"/>
      <c r="DQ262" s="51"/>
      <c r="DR262" s="51"/>
      <c r="DS262" s="51"/>
      <c r="DT262" s="51"/>
      <c r="DU262" s="51"/>
      <c r="DV262" s="51"/>
      <c r="DW262" s="51"/>
      <c r="DX262" s="58"/>
    </row>
    <row r="263" spans="1:128" ht="15.75" customHeight="1" x14ac:dyDescent="0.35">
      <c r="A263" s="57"/>
      <c r="B263" s="61"/>
      <c r="C263" s="61"/>
      <c r="D263" s="52"/>
      <c r="E263" s="52"/>
      <c r="F263" s="52"/>
      <c r="G263" s="52"/>
      <c r="H263" s="56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7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  <c r="BU263" s="51"/>
      <c r="BV263" s="51"/>
      <c r="BW263" s="51"/>
      <c r="BX263" s="51"/>
      <c r="BY263" s="51"/>
      <c r="BZ263" s="51"/>
      <c r="CA263" s="51"/>
      <c r="CB263" s="51"/>
      <c r="CC263" s="51"/>
      <c r="CD263" s="51"/>
      <c r="CE263" s="51"/>
      <c r="CF263" s="51"/>
      <c r="CG263" s="51"/>
      <c r="CH263" s="51"/>
      <c r="CI263" s="51"/>
      <c r="CJ263" s="51"/>
      <c r="CK263" s="51"/>
      <c r="CL263" s="51"/>
      <c r="CM263" s="51"/>
      <c r="CN263" s="51"/>
      <c r="CO263" s="51"/>
      <c r="CP263" s="51"/>
      <c r="CQ263" s="51"/>
      <c r="CR263" s="51"/>
      <c r="CS263" s="51"/>
      <c r="CT263" s="51"/>
      <c r="CU263" s="51"/>
      <c r="CV263" s="51"/>
      <c r="CW263" s="51"/>
      <c r="CX263" s="51"/>
      <c r="CY263" s="51"/>
      <c r="CZ263" s="51"/>
      <c r="DA263" s="51"/>
      <c r="DB263" s="51"/>
      <c r="DC263" s="51"/>
      <c r="DD263" s="51"/>
      <c r="DE263" s="51"/>
      <c r="DF263" s="51"/>
      <c r="DG263" s="51"/>
      <c r="DH263" s="51"/>
      <c r="DI263" s="51"/>
      <c r="DJ263" s="51"/>
      <c r="DK263" s="51"/>
      <c r="DL263" s="51"/>
      <c r="DM263" s="51"/>
      <c r="DN263" s="51"/>
      <c r="DO263" s="51"/>
      <c r="DP263" s="51"/>
      <c r="DQ263" s="51"/>
      <c r="DR263" s="51"/>
      <c r="DS263" s="51"/>
      <c r="DT263" s="51"/>
      <c r="DU263" s="51"/>
      <c r="DV263" s="51"/>
      <c r="DW263" s="51"/>
      <c r="DX263" s="58"/>
    </row>
    <row r="264" spans="1:128" ht="15.75" customHeight="1" x14ac:dyDescent="0.35">
      <c r="A264" s="57"/>
      <c r="B264" s="61"/>
      <c r="C264" s="61"/>
      <c r="D264" s="52"/>
      <c r="E264" s="52"/>
      <c r="F264" s="52"/>
      <c r="G264" s="52"/>
      <c r="H264" s="56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7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  <c r="BU264" s="51"/>
      <c r="BV264" s="51"/>
      <c r="BW264" s="51"/>
      <c r="BX264" s="51"/>
      <c r="BY264" s="51"/>
      <c r="BZ264" s="51"/>
      <c r="CA264" s="51"/>
      <c r="CB264" s="51"/>
      <c r="CC264" s="51"/>
      <c r="CD264" s="51"/>
      <c r="CE264" s="51"/>
      <c r="CF264" s="51"/>
      <c r="CG264" s="51"/>
      <c r="CH264" s="51"/>
      <c r="CI264" s="51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/>
      <c r="CT264" s="51"/>
      <c r="CU264" s="51"/>
      <c r="CV264" s="51"/>
      <c r="CW264" s="51"/>
      <c r="CX264" s="51"/>
      <c r="CY264" s="51"/>
      <c r="CZ264" s="51"/>
      <c r="DA264" s="51"/>
      <c r="DB264" s="51"/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1"/>
      <c r="DP264" s="51"/>
      <c r="DQ264" s="51"/>
      <c r="DR264" s="51"/>
      <c r="DS264" s="51"/>
      <c r="DT264" s="51"/>
      <c r="DU264" s="51"/>
      <c r="DV264" s="51"/>
      <c r="DW264" s="51"/>
      <c r="DX264" s="58"/>
    </row>
    <row r="265" spans="1:128" ht="15.75" customHeight="1" x14ac:dyDescent="0.35">
      <c r="A265" s="57"/>
      <c r="B265" s="61"/>
      <c r="C265" s="61"/>
      <c r="D265" s="52"/>
      <c r="E265" s="52"/>
      <c r="F265" s="52"/>
      <c r="G265" s="52"/>
      <c r="H265" s="56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7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  <c r="BU265" s="51"/>
      <c r="BV265" s="51"/>
      <c r="BW265" s="51"/>
      <c r="BX265" s="51"/>
      <c r="BY265" s="51"/>
      <c r="BZ265" s="51"/>
      <c r="CA265" s="51"/>
      <c r="CB265" s="51"/>
      <c r="CC265" s="51"/>
      <c r="CD265" s="51"/>
      <c r="CE265" s="51"/>
      <c r="CF265" s="51"/>
      <c r="CG265" s="51"/>
      <c r="CH265" s="51"/>
      <c r="CI265" s="51"/>
      <c r="CJ265" s="51"/>
      <c r="CK265" s="51"/>
      <c r="CL265" s="51"/>
      <c r="CM265" s="51"/>
      <c r="CN265" s="51"/>
      <c r="CO265" s="51"/>
      <c r="CP265" s="51"/>
      <c r="CQ265" s="51"/>
      <c r="CR265" s="51"/>
      <c r="CS265" s="51"/>
      <c r="CT265" s="51"/>
      <c r="CU265" s="51"/>
      <c r="CV265" s="51"/>
      <c r="CW265" s="51"/>
      <c r="CX265" s="51"/>
      <c r="CY265" s="51"/>
      <c r="CZ265" s="51"/>
      <c r="DA265" s="51"/>
      <c r="DB265" s="51"/>
      <c r="DC265" s="51"/>
      <c r="DD265" s="51"/>
      <c r="DE265" s="51"/>
      <c r="DF265" s="51"/>
      <c r="DG265" s="51"/>
      <c r="DH265" s="51"/>
      <c r="DI265" s="51"/>
      <c r="DJ265" s="51"/>
      <c r="DK265" s="51"/>
      <c r="DL265" s="51"/>
      <c r="DM265" s="51"/>
      <c r="DN265" s="51"/>
      <c r="DO265" s="51"/>
      <c r="DP265" s="51"/>
      <c r="DQ265" s="51"/>
      <c r="DR265" s="51"/>
      <c r="DS265" s="51"/>
      <c r="DT265" s="51"/>
      <c r="DU265" s="51"/>
      <c r="DV265" s="51"/>
      <c r="DW265" s="51"/>
      <c r="DX265" s="58"/>
    </row>
    <row r="266" spans="1:128" ht="15.75" customHeight="1" x14ac:dyDescent="0.35">
      <c r="A266" s="57"/>
      <c r="B266" s="61"/>
      <c r="C266" s="61"/>
      <c r="D266" s="52"/>
      <c r="E266" s="52"/>
      <c r="F266" s="52"/>
      <c r="G266" s="52"/>
      <c r="H266" s="56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7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  <c r="BU266" s="51"/>
      <c r="BV266" s="51"/>
      <c r="BW266" s="51"/>
      <c r="BX266" s="51"/>
      <c r="BY266" s="51"/>
      <c r="BZ266" s="51"/>
      <c r="CA266" s="51"/>
      <c r="CB266" s="51"/>
      <c r="CC266" s="51"/>
      <c r="CD266" s="51"/>
      <c r="CE266" s="51"/>
      <c r="CF266" s="51"/>
      <c r="CG266" s="51"/>
      <c r="CH266" s="51"/>
      <c r="CI266" s="51"/>
      <c r="CJ266" s="51"/>
      <c r="CK266" s="51"/>
      <c r="CL266" s="51"/>
      <c r="CM266" s="51"/>
      <c r="CN266" s="51"/>
      <c r="CO266" s="51"/>
      <c r="CP266" s="51"/>
      <c r="CQ266" s="51"/>
      <c r="CR266" s="51"/>
      <c r="CS266" s="51"/>
      <c r="CT266" s="51"/>
      <c r="CU266" s="51"/>
      <c r="CV266" s="51"/>
      <c r="CW266" s="51"/>
      <c r="CX266" s="51"/>
      <c r="CY266" s="51"/>
      <c r="CZ266" s="51"/>
      <c r="DA266" s="51"/>
      <c r="DB266" s="51"/>
      <c r="DC266" s="51"/>
      <c r="DD266" s="51"/>
      <c r="DE266" s="51"/>
      <c r="DF266" s="51"/>
      <c r="DG266" s="51"/>
      <c r="DH266" s="51"/>
      <c r="DI266" s="51"/>
      <c r="DJ266" s="51"/>
      <c r="DK266" s="51"/>
      <c r="DL266" s="51"/>
      <c r="DM266" s="51"/>
      <c r="DN266" s="51"/>
      <c r="DO266" s="51"/>
      <c r="DP266" s="51"/>
      <c r="DQ266" s="51"/>
      <c r="DR266" s="51"/>
      <c r="DS266" s="51"/>
      <c r="DT266" s="51"/>
      <c r="DU266" s="51"/>
      <c r="DV266" s="51"/>
      <c r="DW266" s="51"/>
      <c r="DX266" s="58"/>
    </row>
    <row r="267" spans="1:128" ht="15.75" customHeight="1" x14ac:dyDescent="0.35">
      <c r="A267" s="57"/>
      <c r="B267" s="61"/>
      <c r="C267" s="61"/>
      <c r="D267" s="52"/>
      <c r="E267" s="52"/>
      <c r="F267" s="52"/>
      <c r="G267" s="52"/>
      <c r="H267" s="56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7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  <c r="BU267" s="51"/>
      <c r="BV267" s="51"/>
      <c r="BW267" s="51"/>
      <c r="BX267" s="51"/>
      <c r="BY267" s="51"/>
      <c r="BZ267" s="51"/>
      <c r="CA267" s="51"/>
      <c r="CB267" s="51"/>
      <c r="CC267" s="51"/>
      <c r="CD267" s="51"/>
      <c r="CE267" s="51"/>
      <c r="CF267" s="51"/>
      <c r="CG267" s="51"/>
      <c r="CH267" s="51"/>
      <c r="CI267" s="51"/>
      <c r="CJ267" s="51"/>
      <c r="CK267" s="51"/>
      <c r="CL267" s="51"/>
      <c r="CM267" s="51"/>
      <c r="CN267" s="51"/>
      <c r="CO267" s="51"/>
      <c r="CP267" s="51"/>
      <c r="CQ267" s="51"/>
      <c r="CR267" s="51"/>
      <c r="CS267" s="51"/>
      <c r="CT267" s="51"/>
      <c r="CU267" s="51"/>
      <c r="CV267" s="51"/>
      <c r="CW267" s="51"/>
      <c r="CX267" s="51"/>
      <c r="CY267" s="51"/>
      <c r="CZ267" s="51"/>
      <c r="DA267" s="51"/>
      <c r="DB267" s="51"/>
      <c r="DC267" s="51"/>
      <c r="DD267" s="51"/>
      <c r="DE267" s="51"/>
      <c r="DF267" s="51"/>
      <c r="DG267" s="51"/>
      <c r="DH267" s="51"/>
      <c r="DI267" s="51"/>
      <c r="DJ267" s="51"/>
      <c r="DK267" s="51"/>
      <c r="DL267" s="51"/>
      <c r="DM267" s="51"/>
      <c r="DN267" s="51"/>
      <c r="DO267" s="51"/>
      <c r="DP267" s="51"/>
      <c r="DQ267" s="51"/>
      <c r="DR267" s="51"/>
      <c r="DS267" s="51"/>
      <c r="DT267" s="51"/>
      <c r="DU267" s="51"/>
      <c r="DV267" s="51"/>
      <c r="DW267" s="51"/>
      <c r="DX267" s="58"/>
    </row>
    <row r="268" spans="1:128" ht="15.75" customHeight="1" x14ac:dyDescent="0.35">
      <c r="A268" s="57"/>
      <c r="B268" s="61"/>
      <c r="C268" s="61"/>
      <c r="D268" s="52"/>
      <c r="E268" s="52"/>
      <c r="F268" s="52"/>
      <c r="G268" s="52"/>
      <c r="H268" s="56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7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  <c r="BU268" s="51"/>
      <c r="BV268" s="51"/>
      <c r="BW268" s="51"/>
      <c r="BX268" s="51"/>
      <c r="BY268" s="51"/>
      <c r="BZ268" s="51"/>
      <c r="CA268" s="51"/>
      <c r="CB268" s="51"/>
      <c r="CC268" s="51"/>
      <c r="CD268" s="51"/>
      <c r="CE268" s="51"/>
      <c r="CF268" s="51"/>
      <c r="CG268" s="51"/>
      <c r="CH268" s="51"/>
      <c r="CI268" s="51"/>
      <c r="CJ268" s="51"/>
      <c r="CK268" s="51"/>
      <c r="CL268" s="51"/>
      <c r="CM268" s="51"/>
      <c r="CN268" s="51"/>
      <c r="CO268" s="51"/>
      <c r="CP268" s="51"/>
      <c r="CQ268" s="51"/>
      <c r="CR268" s="51"/>
      <c r="CS268" s="51"/>
      <c r="CT268" s="51"/>
      <c r="CU268" s="51"/>
      <c r="CV268" s="51"/>
      <c r="CW268" s="51"/>
      <c r="CX268" s="51"/>
      <c r="CY268" s="51"/>
      <c r="CZ268" s="51"/>
      <c r="DA268" s="51"/>
      <c r="DB268" s="51"/>
      <c r="DC268" s="51"/>
      <c r="DD268" s="51"/>
      <c r="DE268" s="51"/>
      <c r="DF268" s="51"/>
      <c r="DG268" s="51"/>
      <c r="DH268" s="51"/>
      <c r="DI268" s="51"/>
      <c r="DJ268" s="51"/>
      <c r="DK268" s="51"/>
      <c r="DL268" s="51"/>
      <c r="DM268" s="51"/>
      <c r="DN268" s="51"/>
      <c r="DO268" s="51"/>
      <c r="DP268" s="51"/>
      <c r="DQ268" s="51"/>
      <c r="DR268" s="51"/>
      <c r="DS268" s="51"/>
      <c r="DT268" s="51"/>
      <c r="DU268" s="51"/>
      <c r="DV268" s="51"/>
      <c r="DW268" s="51"/>
      <c r="DX268" s="58"/>
    </row>
    <row r="269" spans="1:128" ht="15.75" customHeight="1" x14ac:dyDescent="0.35">
      <c r="A269" s="57"/>
      <c r="B269" s="61"/>
      <c r="C269" s="61"/>
      <c r="D269" s="52"/>
      <c r="E269" s="52"/>
      <c r="F269" s="52"/>
      <c r="G269" s="52"/>
      <c r="H269" s="56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7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  <c r="BZ269" s="51"/>
      <c r="CA269" s="51"/>
      <c r="CB269" s="51"/>
      <c r="CC269" s="51"/>
      <c r="CD269" s="51"/>
      <c r="CE269" s="51"/>
      <c r="CF269" s="51"/>
      <c r="CG269" s="51"/>
      <c r="CH269" s="51"/>
      <c r="CI269" s="51"/>
      <c r="CJ269" s="51"/>
      <c r="CK269" s="51"/>
      <c r="CL269" s="51"/>
      <c r="CM269" s="51"/>
      <c r="CN269" s="51"/>
      <c r="CO269" s="51"/>
      <c r="CP269" s="51"/>
      <c r="CQ269" s="51"/>
      <c r="CR269" s="51"/>
      <c r="CS269" s="51"/>
      <c r="CT269" s="51"/>
      <c r="CU269" s="51"/>
      <c r="CV269" s="51"/>
      <c r="CW269" s="51"/>
      <c r="CX269" s="51"/>
      <c r="CY269" s="51"/>
      <c r="CZ269" s="51"/>
      <c r="DA269" s="51"/>
      <c r="DB269" s="51"/>
      <c r="DC269" s="51"/>
      <c r="DD269" s="51"/>
      <c r="DE269" s="51"/>
      <c r="DF269" s="51"/>
      <c r="DG269" s="51"/>
      <c r="DH269" s="51"/>
      <c r="DI269" s="51"/>
      <c r="DJ269" s="51"/>
      <c r="DK269" s="51"/>
      <c r="DL269" s="51"/>
      <c r="DM269" s="51"/>
      <c r="DN269" s="51"/>
      <c r="DO269" s="51"/>
      <c r="DP269" s="51"/>
      <c r="DQ269" s="51"/>
      <c r="DR269" s="51"/>
      <c r="DS269" s="51"/>
      <c r="DT269" s="51"/>
      <c r="DU269" s="51"/>
      <c r="DV269" s="51"/>
      <c r="DW269" s="51"/>
      <c r="DX269" s="58"/>
    </row>
    <row r="270" spans="1:128" ht="15.75" customHeight="1" x14ac:dyDescent="0.35">
      <c r="A270" s="57"/>
      <c r="B270" s="61"/>
      <c r="C270" s="61"/>
      <c r="D270" s="52"/>
      <c r="E270" s="52"/>
      <c r="F270" s="52"/>
      <c r="G270" s="52"/>
      <c r="H270" s="56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7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  <c r="BU270" s="51"/>
      <c r="BV270" s="51"/>
      <c r="BW270" s="51"/>
      <c r="BX270" s="51"/>
      <c r="BY270" s="51"/>
      <c r="BZ270" s="51"/>
      <c r="CA270" s="51"/>
      <c r="CB270" s="51"/>
      <c r="CC270" s="51"/>
      <c r="CD270" s="51"/>
      <c r="CE270" s="51"/>
      <c r="CF270" s="51"/>
      <c r="CG270" s="51"/>
      <c r="CH270" s="51"/>
      <c r="CI270" s="51"/>
      <c r="CJ270" s="51"/>
      <c r="CK270" s="51"/>
      <c r="CL270" s="51"/>
      <c r="CM270" s="51"/>
      <c r="CN270" s="51"/>
      <c r="CO270" s="51"/>
      <c r="CP270" s="51"/>
      <c r="CQ270" s="51"/>
      <c r="CR270" s="51"/>
      <c r="CS270" s="51"/>
      <c r="CT270" s="51"/>
      <c r="CU270" s="51"/>
      <c r="CV270" s="51"/>
      <c r="CW270" s="51"/>
      <c r="CX270" s="51"/>
      <c r="CY270" s="51"/>
      <c r="CZ270" s="51"/>
      <c r="DA270" s="51"/>
      <c r="DB270" s="51"/>
      <c r="DC270" s="51"/>
      <c r="DD270" s="51"/>
      <c r="DE270" s="51"/>
      <c r="DF270" s="51"/>
      <c r="DG270" s="51"/>
      <c r="DH270" s="51"/>
      <c r="DI270" s="51"/>
      <c r="DJ270" s="51"/>
      <c r="DK270" s="51"/>
      <c r="DL270" s="51"/>
      <c r="DM270" s="51"/>
      <c r="DN270" s="51"/>
      <c r="DO270" s="51"/>
      <c r="DP270" s="51"/>
      <c r="DQ270" s="51"/>
      <c r="DR270" s="51"/>
      <c r="DS270" s="51"/>
      <c r="DT270" s="51"/>
      <c r="DU270" s="51"/>
      <c r="DV270" s="51"/>
      <c r="DW270" s="51"/>
      <c r="DX270" s="58"/>
    </row>
    <row r="271" spans="1:128" ht="15.75" customHeight="1" x14ac:dyDescent="0.35">
      <c r="A271" s="57"/>
      <c r="B271" s="61"/>
      <c r="C271" s="61"/>
      <c r="D271" s="52"/>
      <c r="E271" s="52"/>
      <c r="F271" s="52"/>
      <c r="G271" s="52"/>
      <c r="H271" s="56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7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  <c r="BU271" s="51"/>
      <c r="BV271" s="51"/>
      <c r="BW271" s="51"/>
      <c r="BX271" s="51"/>
      <c r="BY271" s="51"/>
      <c r="BZ271" s="51"/>
      <c r="CA271" s="51"/>
      <c r="CB271" s="51"/>
      <c r="CC271" s="51"/>
      <c r="CD271" s="51"/>
      <c r="CE271" s="51"/>
      <c r="CF271" s="51"/>
      <c r="CG271" s="51"/>
      <c r="CH271" s="51"/>
      <c r="CI271" s="51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  <c r="CZ271" s="51"/>
      <c r="DA271" s="51"/>
      <c r="DB271" s="51"/>
      <c r="DC271" s="51"/>
      <c r="DD271" s="51"/>
      <c r="DE271" s="51"/>
      <c r="DF271" s="51"/>
      <c r="DG271" s="51"/>
      <c r="DH271" s="51"/>
      <c r="DI271" s="51"/>
      <c r="DJ271" s="51"/>
      <c r="DK271" s="51"/>
      <c r="DL271" s="51"/>
      <c r="DM271" s="51"/>
      <c r="DN271" s="51"/>
      <c r="DO271" s="51"/>
      <c r="DP271" s="51"/>
      <c r="DQ271" s="51"/>
      <c r="DR271" s="51"/>
      <c r="DS271" s="51"/>
      <c r="DT271" s="51"/>
      <c r="DU271" s="51"/>
      <c r="DV271" s="51"/>
      <c r="DW271" s="51"/>
      <c r="DX271" s="58"/>
    </row>
    <row r="272" spans="1:128" ht="15.75" customHeight="1" x14ac:dyDescent="0.35">
      <c r="A272" s="57"/>
      <c r="B272" s="61"/>
      <c r="C272" s="61"/>
      <c r="D272" s="52"/>
      <c r="E272" s="52"/>
      <c r="F272" s="52"/>
      <c r="G272" s="52"/>
      <c r="H272" s="56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7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  <c r="BU272" s="51"/>
      <c r="BV272" s="51"/>
      <c r="BW272" s="51"/>
      <c r="BX272" s="51"/>
      <c r="BY272" s="51"/>
      <c r="BZ272" s="51"/>
      <c r="CA272" s="51"/>
      <c r="CB272" s="51"/>
      <c r="CC272" s="51"/>
      <c r="CD272" s="51"/>
      <c r="CE272" s="51"/>
      <c r="CF272" s="51"/>
      <c r="CG272" s="51"/>
      <c r="CH272" s="51"/>
      <c r="CI272" s="51"/>
      <c r="CJ272" s="51"/>
      <c r="CK272" s="51"/>
      <c r="CL272" s="51"/>
      <c r="CM272" s="51"/>
      <c r="CN272" s="51"/>
      <c r="CO272" s="51"/>
      <c r="CP272" s="51"/>
      <c r="CQ272" s="51"/>
      <c r="CR272" s="51"/>
      <c r="CS272" s="51"/>
      <c r="CT272" s="51"/>
      <c r="CU272" s="51"/>
      <c r="CV272" s="51"/>
      <c r="CW272" s="51"/>
      <c r="CX272" s="51"/>
      <c r="CY272" s="51"/>
      <c r="CZ272" s="51"/>
      <c r="DA272" s="51"/>
      <c r="DB272" s="51"/>
      <c r="DC272" s="51"/>
      <c r="DD272" s="51"/>
      <c r="DE272" s="51"/>
      <c r="DF272" s="51"/>
      <c r="DG272" s="51"/>
      <c r="DH272" s="51"/>
      <c r="DI272" s="51"/>
      <c r="DJ272" s="51"/>
      <c r="DK272" s="51"/>
      <c r="DL272" s="51"/>
      <c r="DM272" s="51"/>
      <c r="DN272" s="51"/>
      <c r="DO272" s="51"/>
      <c r="DP272" s="51"/>
      <c r="DQ272" s="51"/>
      <c r="DR272" s="51"/>
      <c r="DS272" s="51"/>
      <c r="DT272" s="51"/>
      <c r="DU272" s="51"/>
      <c r="DV272" s="51"/>
      <c r="DW272" s="51"/>
      <c r="DX272" s="58"/>
    </row>
    <row r="273" spans="1:128" ht="15.75" customHeight="1" x14ac:dyDescent="0.35">
      <c r="A273" s="57"/>
      <c r="B273" s="61"/>
      <c r="C273" s="61"/>
      <c r="D273" s="52"/>
      <c r="E273" s="52"/>
      <c r="F273" s="52"/>
      <c r="G273" s="52"/>
      <c r="H273" s="56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7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  <c r="BU273" s="51"/>
      <c r="BV273" s="51"/>
      <c r="BW273" s="51"/>
      <c r="BX273" s="51"/>
      <c r="BY273" s="51"/>
      <c r="BZ273" s="51"/>
      <c r="CA273" s="51"/>
      <c r="CB273" s="51"/>
      <c r="CC273" s="51"/>
      <c r="CD273" s="51"/>
      <c r="CE273" s="51"/>
      <c r="CF273" s="51"/>
      <c r="CG273" s="51"/>
      <c r="CH273" s="51"/>
      <c r="CI273" s="51"/>
      <c r="CJ273" s="51"/>
      <c r="CK273" s="51"/>
      <c r="CL273" s="51"/>
      <c r="CM273" s="51"/>
      <c r="CN273" s="51"/>
      <c r="CO273" s="51"/>
      <c r="CP273" s="51"/>
      <c r="CQ273" s="51"/>
      <c r="CR273" s="51"/>
      <c r="CS273" s="51"/>
      <c r="CT273" s="51"/>
      <c r="CU273" s="51"/>
      <c r="CV273" s="51"/>
      <c r="CW273" s="51"/>
      <c r="CX273" s="51"/>
      <c r="CY273" s="51"/>
      <c r="CZ273" s="51"/>
      <c r="DA273" s="51"/>
      <c r="DB273" s="51"/>
      <c r="DC273" s="51"/>
      <c r="DD273" s="51"/>
      <c r="DE273" s="51"/>
      <c r="DF273" s="51"/>
      <c r="DG273" s="51"/>
      <c r="DH273" s="51"/>
      <c r="DI273" s="51"/>
      <c r="DJ273" s="51"/>
      <c r="DK273" s="51"/>
      <c r="DL273" s="51"/>
      <c r="DM273" s="51"/>
      <c r="DN273" s="51"/>
      <c r="DO273" s="51"/>
      <c r="DP273" s="51"/>
      <c r="DQ273" s="51"/>
      <c r="DR273" s="51"/>
      <c r="DS273" s="51"/>
      <c r="DT273" s="51"/>
      <c r="DU273" s="51"/>
      <c r="DV273" s="51"/>
      <c r="DW273" s="51"/>
      <c r="DX273" s="58"/>
    </row>
    <row r="274" spans="1:128" ht="15.75" customHeight="1" x14ac:dyDescent="0.35">
      <c r="A274" s="57"/>
      <c r="B274" s="61"/>
      <c r="C274" s="61"/>
      <c r="D274" s="52"/>
      <c r="E274" s="52"/>
      <c r="F274" s="52"/>
      <c r="G274" s="52"/>
      <c r="H274" s="56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7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  <c r="BZ274" s="51"/>
      <c r="CA274" s="51"/>
      <c r="CB274" s="51"/>
      <c r="CC274" s="51"/>
      <c r="CD274" s="51"/>
      <c r="CE274" s="51"/>
      <c r="CF274" s="51"/>
      <c r="CG274" s="51"/>
      <c r="CH274" s="51"/>
      <c r="CI274" s="51"/>
      <c r="CJ274" s="51"/>
      <c r="CK274" s="51"/>
      <c r="CL274" s="51"/>
      <c r="CM274" s="51"/>
      <c r="CN274" s="51"/>
      <c r="CO274" s="51"/>
      <c r="CP274" s="51"/>
      <c r="CQ274" s="51"/>
      <c r="CR274" s="51"/>
      <c r="CS274" s="51"/>
      <c r="CT274" s="51"/>
      <c r="CU274" s="51"/>
      <c r="CV274" s="51"/>
      <c r="CW274" s="51"/>
      <c r="CX274" s="51"/>
      <c r="CY274" s="51"/>
      <c r="CZ274" s="51"/>
      <c r="DA274" s="51"/>
      <c r="DB274" s="51"/>
      <c r="DC274" s="51"/>
      <c r="DD274" s="51"/>
      <c r="DE274" s="51"/>
      <c r="DF274" s="51"/>
      <c r="DG274" s="51"/>
      <c r="DH274" s="51"/>
      <c r="DI274" s="51"/>
      <c r="DJ274" s="51"/>
      <c r="DK274" s="51"/>
      <c r="DL274" s="51"/>
      <c r="DM274" s="51"/>
      <c r="DN274" s="51"/>
      <c r="DO274" s="51"/>
      <c r="DP274" s="51"/>
      <c r="DQ274" s="51"/>
      <c r="DR274" s="51"/>
      <c r="DS274" s="51"/>
      <c r="DT274" s="51"/>
      <c r="DU274" s="51"/>
      <c r="DV274" s="51"/>
      <c r="DW274" s="51"/>
      <c r="DX274" s="58"/>
    </row>
    <row r="275" spans="1:128" ht="15.75" customHeight="1" x14ac:dyDescent="0.35">
      <c r="A275" s="57"/>
      <c r="B275" s="61"/>
      <c r="C275" s="61"/>
      <c r="D275" s="52"/>
      <c r="E275" s="52"/>
      <c r="F275" s="52"/>
      <c r="G275" s="52"/>
      <c r="H275" s="56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7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  <c r="BZ275" s="51"/>
      <c r="CA275" s="51"/>
      <c r="CB275" s="51"/>
      <c r="CC275" s="51"/>
      <c r="CD275" s="51"/>
      <c r="CE275" s="51"/>
      <c r="CF275" s="51"/>
      <c r="CG275" s="51"/>
      <c r="CH275" s="51"/>
      <c r="CI275" s="51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  <c r="CZ275" s="51"/>
      <c r="DA275" s="51"/>
      <c r="DB275" s="51"/>
      <c r="DC275" s="51"/>
      <c r="DD275" s="51"/>
      <c r="DE275" s="51"/>
      <c r="DF275" s="51"/>
      <c r="DG275" s="51"/>
      <c r="DH275" s="51"/>
      <c r="DI275" s="51"/>
      <c r="DJ275" s="51"/>
      <c r="DK275" s="51"/>
      <c r="DL275" s="51"/>
      <c r="DM275" s="51"/>
      <c r="DN275" s="51"/>
      <c r="DO275" s="51"/>
      <c r="DP275" s="51"/>
      <c r="DQ275" s="51"/>
      <c r="DR275" s="51"/>
      <c r="DS275" s="51"/>
      <c r="DT275" s="51"/>
      <c r="DU275" s="51"/>
      <c r="DV275" s="51"/>
      <c r="DW275" s="51"/>
      <c r="DX275" s="58"/>
    </row>
    <row r="276" spans="1:128" ht="15.75" customHeight="1" x14ac:dyDescent="0.35">
      <c r="A276" s="57"/>
      <c r="B276" s="61"/>
      <c r="C276" s="61"/>
      <c r="D276" s="52"/>
      <c r="E276" s="52"/>
      <c r="F276" s="52"/>
      <c r="G276" s="52"/>
      <c r="H276" s="56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7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  <c r="BU276" s="51"/>
      <c r="BV276" s="51"/>
      <c r="BW276" s="51"/>
      <c r="BX276" s="51"/>
      <c r="BY276" s="51"/>
      <c r="BZ276" s="51"/>
      <c r="CA276" s="51"/>
      <c r="CB276" s="51"/>
      <c r="CC276" s="51"/>
      <c r="CD276" s="51"/>
      <c r="CE276" s="51"/>
      <c r="CF276" s="51"/>
      <c r="CG276" s="51"/>
      <c r="CH276" s="51"/>
      <c r="CI276" s="51"/>
      <c r="CJ276" s="51"/>
      <c r="CK276" s="51"/>
      <c r="CL276" s="51"/>
      <c r="CM276" s="51"/>
      <c r="CN276" s="51"/>
      <c r="CO276" s="51"/>
      <c r="CP276" s="51"/>
      <c r="CQ276" s="51"/>
      <c r="CR276" s="51"/>
      <c r="CS276" s="51"/>
      <c r="CT276" s="51"/>
      <c r="CU276" s="51"/>
      <c r="CV276" s="51"/>
      <c r="CW276" s="51"/>
      <c r="CX276" s="51"/>
      <c r="CY276" s="51"/>
      <c r="CZ276" s="51"/>
      <c r="DA276" s="51"/>
      <c r="DB276" s="51"/>
      <c r="DC276" s="51"/>
      <c r="DD276" s="51"/>
      <c r="DE276" s="51"/>
      <c r="DF276" s="51"/>
      <c r="DG276" s="51"/>
      <c r="DH276" s="51"/>
      <c r="DI276" s="51"/>
      <c r="DJ276" s="51"/>
      <c r="DK276" s="51"/>
      <c r="DL276" s="51"/>
      <c r="DM276" s="51"/>
      <c r="DN276" s="51"/>
      <c r="DO276" s="51"/>
      <c r="DP276" s="51"/>
      <c r="DQ276" s="51"/>
      <c r="DR276" s="51"/>
      <c r="DS276" s="51"/>
      <c r="DT276" s="51"/>
      <c r="DU276" s="51"/>
      <c r="DV276" s="51"/>
      <c r="DW276" s="51"/>
      <c r="DX276" s="58"/>
    </row>
    <row r="277" spans="1:128" ht="15.75" customHeight="1" x14ac:dyDescent="0.35">
      <c r="A277" s="57"/>
      <c r="B277" s="61"/>
      <c r="C277" s="61"/>
      <c r="D277" s="52"/>
      <c r="E277" s="52"/>
      <c r="F277" s="52"/>
      <c r="G277" s="52"/>
      <c r="H277" s="56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7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  <c r="BU277" s="51"/>
      <c r="BV277" s="51"/>
      <c r="BW277" s="51"/>
      <c r="BX277" s="51"/>
      <c r="BY277" s="51"/>
      <c r="BZ277" s="51"/>
      <c r="CA277" s="51"/>
      <c r="CB277" s="51"/>
      <c r="CC277" s="51"/>
      <c r="CD277" s="51"/>
      <c r="CE277" s="51"/>
      <c r="CF277" s="51"/>
      <c r="CG277" s="51"/>
      <c r="CH277" s="51"/>
      <c r="CI277" s="51"/>
      <c r="CJ277" s="51"/>
      <c r="CK277" s="51"/>
      <c r="CL277" s="51"/>
      <c r="CM277" s="51"/>
      <c r="CN277" s="51"/>
      <c r="CO277" s="51"/>
      <c r="CP277" s="51"/>
      <c r="CQ277" s="51"/>
      <c r="CR277" s="51"/>
      <c r="CS277" s="51"/>
      <c r="CT277" s="51"/>
      <c r="CU277" s="51"/>
      <c r="CV277" s="51"/>
      <c r="CW277" s="51"/>
      <c r="CX277" s="51"/>
      <c r="CY277" s="51"/>
      <c r="CZ277" s="51"/>
      <c r="DA277" s="51"/>
      <c r="DB277" s="51"/>
      <c r="DC277" s="51"/>
      <c r="DD277" s="51"/>
      <c r="DE277" s="51"/>
      <c r="DF277" s="51"/>
      <c r="DG277" s="51"/>
      <c r="DH277" s="51"/>
      <c r="DI277" s="51"/>
      <c r="DJ277" s="51"/>
      <c r="DK277" s="51"/>
      <c r="DL277" s="51"/>
      <c r="DM277" s="51"/>
      <c r="DN277" s="51"/>
      <c r="DO277" s="51"/>
      <c r="DP277" s="51"/>
      <c r="DQ277" s="51"/>
      <c r="DR277" s="51"/>
      <c r="DS277" s="51"/>
      <c r="DT277" s="51"/>
      <c r="DU277" s="51"/>
      <c r="DV277" s="51"/>
      <c r="DW277" s="51"/>
      <c r="DX277" s="58"/>
    </row>
    <row r="278" spans="1:128" ht="15.75" customHeight="1" x14ac:dyDescent="0.35">
      <c r="A278" s="57"/>
      <c r="B278" s="61"/>
      <c r="C278" s="61"/>
      <c r="D278" s="52"/>
      <c r="E278" s="52"/>
      <c r="F278" s="52"/>
      <c r="G278" s="52"/>
      <c r="H278" s="56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7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  <c r="BU278" s="51"/>
      <c r="BV278" s="51"/>
      <c r="BW278" s="51"/>
      <c r="BX278" s="51"/>
      <c r="BY278" s="51"/>
      <c r="BZ278" s="51"/>
      <c r="CA278" s="51"/>
      <c r="CB278" s="51"/>
      <c r="CC278" s="51"/>
      <c r="CD278" s="51"/>
      <c r="CE278" s="51"/>
      <c r="CF278" s="51"/>
      <c r="CG278" s="51"/>
      <c r="CH278" s="51"/>
      <c r="CI278" s="51"/>
      <c r="CJ278" s="51"/>
      <c r="CK278" s="51"/>
      <c r="CL278" s="51"/>
      <c r="CM278" s="51"/>
      <c r="CN278" s="51"/>
      <c r="CO278" s="51"/>
      <c r="CP278" s="51"/>
      <c r="CQ278" s="51"/>
      <c r="CR278" s="51"/>
      <c r="CS278" s="51"/>
      <c r="CT278" s="51"/>
      <c r="CU278" s="51"/>
      <c r="CV278" s="51"/>
      <c r="CW278" s="51"/>
      <c r="CX278" s="51"/>
      <c r="CY278" s="51"/>
      <c r="CZ278" s="51"/>
      <c r="DA278" s="51"/>
      <c r="DB278" s="51"/>
      <c r="DC278" s="51"/>
      <c r="DD278" s="51"/>
      <c r="DE278" s="51"/>
      <c r="DF278" s="51"/>
      <c r="DG278" s="51"/>
      <c r="DH278" s="51"/>
      <c r="DI278" s="51"/>
      <c r="DJ278" s="51"/>
      <c r="DK278" s="51"/>
      <c r="DL278" s="51"/>
      <c r="DM278" s="51"/>
      <c r="DN278" s="51"/>
      <c r="DO278" s="51"/>
      <c r="DP278" s="51"/>
      <c r="DQ278" s="51"/>
      <c r="DR278" s="51"/>
      <c r="DS278" s="51"/>
      <c r="DT278" s="51"/>
      <c r="DU278" s="51"/>
      <c r="DV278" s="51"/>
      <c r="DW278" s="51"/>
      <c r="DX278" s="58"/>
    </row>
    <row r="279" spans="1:128" ht="15.75" customHeight="1" x14ac:dyDescent="0.35">
      <c r="A279" s="57"/>
      <c r="B279" s="61"/>
      <c r="C279" s="61"/>
      <c r="D279" s="52"/>
      <c r="E279" s="52"/>
      <c r="F279" s="52"/>
      <c r="G279" s="52"/>
      <c r="H279" s="56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7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  <c r="BZ279" s="51"/>
      <c r="CA279" s="51"/>
      <c r="CB279" s="51"/>
      <c r="CC279" s="51"/>
      <c r="CD279" s="51"/>
      <c r="CE279" s="51"/>
      <c r="CF279" s="51"/>
      <c r="CG279" s="51"/>
      <c r="CH279" s="51"/>
      <c r="CI279" s="51"/>
      <c r="CJ279" s="51"/>
      <c r="CK279" s="51"/>
      <c r="CL279" s="51"/>
      <c r="CM279" s="51"/>
      <c r="CN279" s="51"/>
      <c r="CO279" s="51"/>
      <c r="CP279" s="51"/>
      <c r="CQ279" s="51"/>
      <c r="CR279" s="51"/>
      <c r="CS279" s="51"/>
      <c r="CT279" s="51"/>
      <c r="CU279" s="51"/>
      <c r="CV279" s="51"/>
      <c r="CW279" s="51"/>
      <c r="CX279" s="51"/>
      <c r="CY279" s="51"/>
      <c r="CZ279" s="51"/>
      <c r="DA279" s="51"/>
      <c r="DB279" s="51"/>
      <c r="DC279" s="51"/>
      <c r="DD279" s="51"/>
      <c r="DE279" s="51"/>
      <c r="DF279" s="51"/>
      <c r="DG279" s="51"/>
      <c r="DH279" s="51"/>
      <c r="DI279" s="51"/>
      <c r="DJ279" s="51"/>
      <c r="DK279" s="51"/>
      <c r="DL279" s="51"/>
      <c r="DM279" s="51"/>
      <c r="DN279" s="51"/>
      <c r="DO279" s="51"/>
      <c r="DP279" s="51"/>
      <c r="DQ279" s="51"/>
      <c r="DR279" s="51"/>
      <c r="DS279" s="51"/>
      <c r="DT279" s="51"/>
      <c r="DU279" s="51"/>
      <c r="DV279" s="51"/>
      <c r="DW279" s="51"/>
      <c r="DX279" s="58"/>
    </row>
    <row r="280" spans="1:128" ht="15.75" customHeight="1" x14ac:dyDescent="0.35">
      <c r="A280" s="57"/>
      <c r="B280" s="61"/>
      <c r="C280" s="61"/>
      <c r="D280" s="52"/>
      <c r="E280" s="52"/>
      <c r="F280" s="52"/>
      <c r="G280" s="52"/>
      <c r="H280" s="56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7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  <c r="BZ280" s="51"/>
      <c r="CA280" s="51"/>
      <c r="CB280" s="51"/>
      <c r="CC280" s="51"/>
      <c r="CD280" s="51"/>
      <c r="CE280" s="51"/>
      <c r="CF280" s="51"/>
      <c r="CG280" s="51"/>
      <c r="CH280" s="51"/>
      <c r="CI280" s="51"/>
      <c r="CJ280" s="51"/>
      <c r="CK280" s="51"/>
      <c r="CL280" s="51"/>
      <c r="CM280" s="51"/>
      <c r="CN280" s="51"/>
      <c r="CO280" s="51"/>
      <c r="CP280" s="51"/>
      <c r="CQ280" s="51"/>
      <c r="CR280" s="51"/>
      <c r="CS280" s="51"/>
      <c r="CT280" s="51"/>
      <c r="CU280" s="51"/>
      <c r="CV280" s="51"/>
      <c r="CW280" s="51"/>
      <c r="CX280" s="51"/>
      <c r="CY280" s="51"/>
      <c r="CZ280" s="51"/>
      <c r="DA280" s="51"/>
      <c r="DB280" s="51"/>
      <c r="DC280" s="51"/>
      <c r="DD280" s="51"/>
      <c r="DE280" s="51"/>
      <c r="DF280" s="51"/>
      <c r="DG280" s="51"/>
      <c r="DH280" s="51"/>
      <c r="DI280" s="51"/>
      <c r="DJ280" s="51"/>
      <c r="DK280" s="51"/>
      <c r="DL280" s="51"/>
      <c r="DM280" s="51"/>
      <c r="DN280" s="51"/>
      <c r="DO280" s="51"/>
      <c r="DP280" s="51"/>
      <c r="DQ280" s="51"/>
      <c r="DR280" s="51"/>
      <c r="DS280" s="51"/>
      <c r="DT280" s="51"/>
      <c r="DU280" s="51"/>
      <c r="DV280" s="51"/>
      <c r="DW280" s="51"/>
      <c r="DX280" s="58"/>
    </row>
    <row r="281" spans="1:128" ht="15.75" customHeight="1" x14ac:dyDescent="0.35">
      <c r="A281" s="57"/>
      <c r="B281" s="61"/>
      <c r="C281" s="61"/>
      <c r="D281" s="52"/>
      <c r="E281" s="52"/>
      <c r="F281" s="52"/>
      <c r="G281" s="52"/>
      <c r="H281" s="56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7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  <c r="CX281" s="51"/>
      <c r="CY281" s="51"/>
      <c r="CZ281" s="51"/>
      <c r="DA281" s="51"/>
      <c r="DB281" s="51"/>
      <c r="DC281" s="51"/>
      <c r="DD281" s="51"/>
      <c r="DE281" s="51"/>
      <c r="DF281" s="51"/>
      <c r="DG281" s="51"/>
      <c r="DH281" s="51"/>
      <c r="DI281" s="51"/>
      <c r="DJ281" s="51"/>
      <c r="DK281" s="51"/>
      <c r="DL281" s="51"/>
      <c r="DM281" s="51"/>
      <c r="DN281" s="51"/>
      <c r="DO281" s="51"/>
      <c r="DP281" s="51"/>
      <c r="DQ281" s="51"/>
      <c r="DR281" s="51"/>
      <c r="DS281" s="51"/>
      <c r="DT281" s="51"/>
      <c r="DU281" s="51"/>
      <c r="DV281" s="51"/>
      <c r="DW281" s="51"/>
      <c r="DX281" s="58"/>
    </row>
    <row r="282" spans="1:128" ht="15.75" customHeight="1" x14ac:dyDescent="0.35">
      <c r="A282" s="57"/>
      <c r="B282" s="61"/>
      <c r="C282" s="61"/>
      <c r="D282" s="52"/>
      <c r="E282" s="52"/>
      <c r="F282" s="52"/>
      <c r="G282" s="52"/>
      <c r="H282" s="56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7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  <c r="BU282" s="51"/>
      <c r="BV282" s="51"/>
      <c r="BW282" s="51"/>
      <c r="BX282" s="51"/>
      <c r="BY282" s="51"/>
      <c r="BZ282" s="51"/>
      <c r="CA282" s="51"/>
      <c r="CB282" s="51"/>
      <c r="CC282" s="51"/>
      <c r="CD282" s="51"/>
      <c r="CE282" s="51"/>
      <c r="CF282" s="51"/>
      <c r="CG282" s="51"/>
      <c r="CH282" s="51"/>
      <c r="CI282" s="51"/>
      <c r="CJ282" s="51"/>
      <c r="CK282" s="51"/>
      <c r="CL282" s="51"/>
      <c r="CM282" s="51"/>
      <c r="CN282" s="51"/>
      <c r="CO282" s="51"/>
      <c r="CP282" s="51"/>
      <c r="CQ282" s="51"/>
      <c r="CR282" s="51"/>
      <c r="CS282" s="51"/>
      <c r="CT282" s="51"/>
      <c r="CU282" s="51"/>
      <c r="CV282" s="51"/>
      <c r="CW282" s="51"/>
      <c r="CX282" s="51"/>
      <c r="CY282" s="51"/>
      <c r="CZ282" s="51"/>
      <c r="DA282" s="51"/>
      <c r="DB282" s="51"/>
      <c r="DC282" s="51"/>
      <c r="DD282" s="51"/>
      <c r="DE282" s="51"/>
      <c r="DF282" s="51"/>
      <c r="DG282" s="51"/>
      <c r="DH282" s="51"/>
      <c r="DI282" s="51"/>
      <c r="DJ282" s="51"/>
      <c r="DK282" s="51"/>
      <c r="DL282" s="51"/>
      <c r="DM282" s="51"/>
      <c r="DN282" s="51"/>
      <c r="DO282" s="51"/>
      <c r="DP282" s="51"/>
      <c r="DQ282" s="51"/>
      <c r="DR282" s="51"/>
      <c r="DS282" s="51"/>
      <c r="DT282" s="51"/>
      <c r="DU282" s="51"/>
      <c r="DV282" s="51"/>
      <c r="DW282" s="51"/>
      <c r="DX282" s="58"/>
    </row>
    <row r="283" spans="1:128" ht="15.75" customHeight="1" x14ac:dyDescent="0.35">
      <c r="A283" s="57"/>
      <c r="B283" s="61"/>
      <c r="C283" s="61"/>
      <c r="D283" s="52"/>
      <c r="E283" s="52"/>
      <c r="F283" s="52"/>
      <c r="G283" s="52"/>
      <c r="H283" s="56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7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  <c r="BU283" s="51"/>
      <c r="BV283" s="51"/>
      <c r="BW283" s="51"/>
      <c r="BX283" s="51"/>
      <c r="BY283" s="51"/>
      <c r="BZ283" s="51"/>
      <c r="CA283" s="51"/>
      <c r="CB283" s="51"/>
      <c r="CC283" s="51"/>
      <c r="CD283" s="51"/>
      <c r="CE283" s="51"/>
      <c r="CF283" s="51"/>
      <c r="CG283" s="51"/>
      <c r="CH283" s="51"/>
      <c r="CI283" s="51"/>
      <c r="CJ283" s="51"/>
      <c r="CK283" s="51"/>
      <c r="CL283" s="51"/>
      <c r="CM283" s="51"/>
      <c r="CN283" s="51"/>
      <c r="CO283" s="51"/>
      <c r="CP283" s="51"/>
      <c r="CQ283" s="51"/>
      <c r="CR283" s="51"/>
      <c r="CS283" s="51"/>
      <c r="CT283" s="51"/>
      <c r="CU283" s="51"/>
      <c r="CV283" s="51"/>
      <c r="CW283" s="51"/>
      <c r="CX283" s="51"/>
      <c r="CY283" s="51"/>
      <c r="CZ283" s="51"/>
      <c r="DA283" s="51"/>
      <c r="DB283" s="51"/>
      <c r="DC283" s="51"/>
      <c r="DD283" s="51"/>
      <c r="DE283" s="51"/>
      <c r="DF283" s="51"/>
      <c r="DG283" s="51"/>
      <c r="DH283" s="51"/>
      <c r="DI283" s="51"/>
      <c r="DJ283" s="51"/>
      <c r="DK283" s="51"/>
      <c r="DL283" s="51"/>
      <c r="DM283" s="51"/>
      <c r="DN283" s="51"/>
      <c r="DO283" s="51"/>
      <c r="DP283" s="51"/>
      <c r="DQ283" s="51"/>
      <c r="DR283" s="51"/>
      <c r="DS283" s="51"/>
      <c r="DT283" s="51"/>
      <c r="DU283" s="51"/>
      <c r="DV283" s="51"/>
      <c r="DW283" s="51"/>
      <c r="DX283" s="58"/>
    </row>
    <row r="284" spans="1:128" ht="15.75" customHeight="1" x14ac:dyDescent="0.35">
      <c r="A284" s="57"/>
      <c r="B284" s="61"/>
      <c r="C284" s="61"/>
      <c r="D284" s="52"/>
      <c r="E284" s="52"/>
      <c r="F284" s="52"/>
      <c r="G284" s="52"/>
      <c r="H284" s="56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7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  <c r="BU284" s="51"/>
      <c r="BV284" s="51"/>
      <c r="BW284" s="51"/>
      <c r="BX284" s="51"/>
      <c r="BY284" s="51"/>
      <c r="BZ284" s="51"/>
      <c r="CA284" s="51"/>
      <c r="CB284" s="51"/>
      <c r="CC284" s="51"/>
      <c r="CD284" s="51"/>
      <c r="CE284" s="51"/>
      <c r="CF284" s="51"/>
      <c r="CG284" s="51"/>
      <c r="CH284" s="51"/>
      <c r="CI284" s="51"/>
      <c r="CJ284" s="51"/>
      <c r="CK284" s="51"/>
      <c r="CL284" s="51"/>
      <c r="CM284" s="51"/>
      <c r="CN284" s="51"/>
      <c r="CO284" s="51"/>
      <c r="CP284" s="51"/>
      <c r="CQ284" s="51"/>
      <c r="CR284" s="51"/>
      <c r="CS284" s="51"/>
      <c r="CT284" s="51"/>
      <c r="CU284" s="51"/>
      <c r="CV284" s="51"/>
      <c r="CW284" s="51"/>
      <c r="CX284" s="51"/>
      <c r="CY284" s="51"/>
      <c r="CZ284" s="51"/>
      <c r="DA284" s="51"/>
      <c r="DB284" s="51"/>
      <c r="DC284" s="51"/>
      <c r="DD284" s="51"/>
      <c r="DE284" s="51"/>
      <c r="DF284" s="51"/>
      <c r="DG284" s="51"/>
      <c r="DH284" s="51"/>
      <c r="DI284" s="51"/>
      <c r="DJ284" s="51"/>
      <c r="DK284" s="51"/>
      <c r="DL284" s="51"/>
      <c r="DM284" s="51"/>
      <c r="DN284" s="51"/>
      <c r="DO284" s="51"/>
      <c r="DP284" s="51"/>
      <c r="DQ284" s="51"/>
      <c r="DR284" s="51"/>
      <c r="DS284" s="51"/>
      <c r="DT284" s="51"/>
      <c r="DU284" s="51"/>
      <c r="DV284" s="51"/>
      <c r="DW284" s="51"/>
      <c r="DX284" s="58"/>
    </row>
    <row r="285" spans="1:128" ht="15.75" customHeight="1" x14ac:dyDescent="0.35">
      <c r="A285" s="57"/>
      <c r="B285" s="61"/>
      <c r="C285" s="61"/>
      <c r="D285" s="52"/>
      <c r="E285" s="52"/>
      <c r="F285" s="52"/>
      <c r="G285" s="52"/>
      <c r="H285" s="56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7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  <c r="BU285" s="51"/>
      <c r="BV285" s="51"/>
      <c r="BW285" s="51"/>
      <c r="BX285" s="51"/>
      <c r="BY285" s="51"/>
      <c r="BZ285" s="51"/>
      <c r="CA285" s="51"/>
      <c r="CB285" s="51"/>
      <c r="CC285" s="51"/>
      <c r="CD285" s="51"/>
      <c r="CE285" s="51"/>
      <c r="CF285" s="51"/>
      <c r="CG285" s="51"/>
      <c r="CH285" s="51"/>
      <c r="CI285" s="51"/>
      <c r="CJ285" s="51"/>
      <c r="CK285" s="51"/>
      <c r="CL285" s="51"/>
      <c r="CM285" s="51"/>
      <c r="CN285" s="51"/>
      <c r="CO285" s="51"/>
      <c r="CP285" s="51"/>
      <c r="CQ285" s="51"/>
      <c r="CR285" s="51"/>
      <c r="CS285" s="51"/>
      <c r="CT285" s="51"/>
      <c r="CU285" s="51"/>
      <c r="CV285" s="51"/>
      <c r="CW285" s="51"/>
      <c r="CX285" s="51"/>
      <c r="CY285" s="51"/>
      <c r="CZ285" s="51"/>
      <c r="DA285" s="51"/>
      <c r="DB285" s="51"/>
      <c r="DC285" s="51"/>
      <c r="DD285" s="51"/>
      <c r="DE285" s="51"/>
      <c r="DF285" s="51"/>
      <c r="DG285" s="51"/>
      <c r="DH285" s="51"/>
      <c r="DI285" s="51"/>
      <c r="DJ285" s="51"/>
      <c r="DK285" s="51"/>
      <c r="DL285" s="51"/>
      <c r="DM285" s="51"/>
      <c r="DN285" s="51"/>
      <c r="DO285" s="51"/>
      <c r="DP285" s="51"/>
      <c r="DQ285" s="51"/>
      <c r="DR285" s="51"/>
      <c r="DS285" s="51"/>
      <c r="DT285" s="51"/>
      <c r="DU285" s="51"/>
      <c r="DV285" s="51"/>
      <c r="DW285" s="51"/>
      <c r="DX285" s="58"/>
    </row>
    <row r="286" spans="1:128" ht="15.75" customHeight="1" x14ac:dyDescent="0.35">
      <c r="A286" s="57"/>
      <c r="B286" s="61"/>
      <c r="C286" s="61"/>
      <c r="D286" s="52"/>
      <c r="E286" s="52"/>
      <c r="F286" s="52"/>
      <c r="G286" s="52"/>
      <c r="H286" s="56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7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  <c r="BU286" s="51"/>
      <c r="BV286" s="51"/>
      <c r="BW286" s="51"/>
      <c r="BX286" s="51"/>
      <c r="BY286" s="51"/>
      <c r="BZ286" s="51"/>
      <c r="CA286" s="51"/>
      <c r="CB286" s="51"/>
      <c r="CC286" s="51"/>
      <c r="CD286" s="51"/>
      <c r="CE286" s="51"/>
      <c r="CF286" s="51"/>
      <c r="CG286" s="51"/>
      <c r="CH286" s="51"/>
      <c r="CI286" s="51"/>
      <c r="CJ286" s="51"/>
      <c r="CK286" s="51"/>
      <c r="CL286" s="51"/>
      <c r="CM286" s="51"/>
      <c r="CN286" s="51"/>
      <c r="CO286" s="51"/>
      <c r="CP286" s="51"/>
      <c r="CQ286" s="51"/>
      <c r="CR286" s="51"/>
      <c r="CS286" s="51"/>
      <c r="CT286" s="51"/>
      <c r="CU286" s="51"/>
      <c r="CV286" s="51"/>
      <c r="CW286" s="51"/>
      <c r="CX286" s="51"/>
      <c r="CY286" s="51"/>
      <c r="CZ286" s="51"/>
      <c r="DA286" s="51"/>
      <c r="DB286" s="51"/>
      <c r="DC286" s="51"/>
      <c r="DD286" s="51"/>
      <c r="DE286" s="51"/>
      <c r="DF286" s="51"/>
      <c r="DG286" s="51"/>
      <c r="DH286" s="51"/>
      <c r="DI286" s="51"/>
      <c r="DJ286" s="51"/>
      <c r="DK286" s="51"/>
      <c r="DL286" s="51"/>
      <c r="DM286" s="51"/>
      <c r="DN286" s="51"/>
      <c r="DO286" s="51"/>
      <c r="DP286" s="51"/>
      <c r="DQ286" s="51"/>
      <c r="DR286" s="51"/>
      <c r="DS286" s="51"/>
      <c r="DT286" s="51"/>
      <c r="DU286" s="51"/>
      <c r="DV286" s="51"/>
      <c r="DW286" s="51"/>
      <c r="DX286" s="58"/>
    </row>
    <row r="287" spans="1:128" ht="15.75" customHeight="1" x14ac:dyDescent="0.35">
      <c r="A287" s="57"/>
      <c r="B287" s="61"/>
      <c r="C287" s="61"/>
      <c r="D287" s="52"/>
      <c r="E287" s="52"/>
      <c r="F287" s="52"/>
      <c r="G287" s="52"/>
      <c r="H287" s="56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7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  <c r="BU287" s="51"/>
      <c r="BV287" s="51"/>
      <c r="BW287" s="51"/>
      <c r="BX287" s="51"/>
      <c r="BY287" s="51"/>
      <c r="BZ287" s="51"/>
      <c r="CA287" s="51"/>
      <c r="CB287" s="51"/>
      <c r="CC287" s="51"/>
      <c r="CD287" s="51"/>
      <c r="CE287" s="51"/>
      <c r="CF287" s="51"/>
      <c r="CG287" s="51"/>
      <c r="CH287" s="51"/>
      <c r="CI287" s="51"/>
      <c r="CJ287" s="51"/>
      <c r="CK287" s="51"/>
      <c r="CL287" s="51"/>
      <c r="CM287" s="51"/>
      <c r="CN287" s="51"/>
      <c r="CO287" s="51"/>
      <c r="CP287" s="51"/>
      <c r="CQ287" s="51"/>
      <c r="CR287" s="51"/>
      <c r="CS287" s="51"/>
      <c r="CT287" s="51"/>
      <c r="CU287" s="51"/>
      <c r="CV287" s="51"/>
      <c r="CW287" s="51"/>
      <c r="CX287" s="51"/>
      <c r="CY287" s="51"/>
      <c r="CZ287" s="51"/>
      <c r="DA287" s="51"/>
      <c r="DB287" s="51"/>
      <c r="DC287" s="51"/>
      <c r="DD287" s="51"/>
      <c r="DE287" s="51"/>
      <c r="DF287" s="51"/>
      <c r="DG287" s="51"/>
      <c r="DH287" s="51"/>
      <c r="DI287" s="51"/>
      <c r="DJ287" s="51"/>
      <c r="DK287" s="51"/>
      <c r="DL287" s="51"/>
      <c r="DM287" s="51"/>
      <c r="DN287" s="51"/>
      <c r="DO287" s="51"/>
      <c r="DP287" s="51"/>
      <c r="DQ287" s="51"/>
      <c r="DR287" s="51"/>
      <c r="DS287" s="51"/>
      <c r="DT287" s="51"/>
      <c r="DU287" s="51"/>
      <c r="DV287" s="51"/>
      <c r="DW287" s="51"/>
      <c r="DX287" s="58"/>
    </row>
    <row r="288" spans="1:128" ht="15.75" customHeight="1" x14ac:dyDescent="0.35">
      <c r="A288" s="57"/>
      <c r="B288" s="61"/>
      <c r="C288" s="61"/>
      <c r="D288" s="52"/>
      <c r="E288" s="52"/>
      <c r="F288" s="52"/>
      <c r="G288" s="52"/>
      <c r="H288" s="56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7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  <c r="CW288" s="51"/>
      <c r="CX288" s="51"/>
      <c r="CY288" s="51"/>
      <c r="CZ288" s="51"/>
      <c r="DA288" s="51"/>
      <c r="DB288" s="51"/>
      <c r="DC288" s="51"/>
      <c r="DD288" s="51"/>
      <c r="DE288" s="51"/>
      <c r="DF288" s="51"/>
      <c r="DG288" s="51"/>
      <c r="DH288" s="51"/>
      <c r="DI288" s="51"/>
      <c r="DJ288" s="51"/>
      <c r="DK288" s="51"/>
      <c r="DL288" s="51"/>
      <c r="DM288" s="51"/>
      <c r="DN288" s="51"/>
      <c r="DO288" s="51"/>
      <c r="DP288" s="51"/>
      <c r="DQ288" s="51"/>
      <c r="DR288" s="51"/>
      <c r="DS288" s="51"/>
      <c r="DT288" s="51"/>
      <c r="DU288" s="51"/>
      <c r="DV288" s="51"/>
      <c r="DW288" s="51"/>
      <c r="DX288" s="58"/>
    </row>
    <row r="289" spans="1:128" ht="15.75" customHeight="1" x14ac:dyDescent="0.35">
      <c r="A289" s="57"/>
      <c r="B289" s="61"/>
      <c r="C289" s="61"/>
      <c r="D289" s="52"/>
      <c r="E289" s="52"/>
      <c r="F289" s="52"/>
      <c r="G289" s="52"/>
      <c r="H289" s="56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7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  <c r="CZ289" s="51"/>
      <c r="DA289" s="51"/>
      <c r="DB289" s="51"/>
      <c r="DC289" s="51"/>
      <c r="DD289" s="51"/>
      <c r="DE289" s="51"/>
      <c r="DF289" s="51"/>
      <c r="DG289" s="51"/>
      <c r="DH289" s="51"/>
      <c r="DI289" s="51"/>
      <c r="DJ289" s="51"/>
      <c r="DK289" s="51"/>
      <c r="DL289" s="51"/>
      <c r="DM289" s="51"/>
      <c r="DN289" s="51"/>
      <c r="DO289" s="51"/>
      <c r="DP289" s="51"/>
      <c r="DQ289" s="51"/>
      <c r="DR289" s="51"/>
      <c r="DS289" s="51"/>
      <c r="DT289" s="51"/>
      <c r="DU289" s="51"/>
      <c r="DV289" s="51"/>
      <c r="DW289" s="51"/>
      <c r="DX289" s="58"/>
    </row>
    <row r="290" spans="1:128" ht="15.75" customHeight="1" x14ac:dyDescent="0.35">
      <c r="A290" s="57"/>
      <c r="B290" s="61"/>
      <c r="C290" s="61"/>
      <c r="D290" s="52"/>
      <c r="E290" s="52"/>
      <c r="F290" s="52"/>
      <c r="G290" s="52"/>
      <c r="H290" s="56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7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  <c r="BU290" s="51"/>
      <c r="BV290" s="51"/>
      <c r="BW290" s="51"/>
      <c r="BX290" s="51"/>
      <c r="BY290" s="51"/>
      <c r="BZ290" s="51"/>
      <c r="CA290" s="51"/>
      <c r="CB290" s="51"/>
      <c r="CC290" s="51"/>
      <c r="CD290" s="51"/>
      <c r="CE290" s="51"/>
      <c r="CF290" s="51"/>
      <c r="CG290" s="51"/>
      <c r="CH290" s="51"/>
      <c r="CI290" s="51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  <c r="CZ290" s="51"/>
      <c r="DA290" s="51"/>
      <c r="DB290" s="51"/>
      <c r="DC290" s="51"/>
      <c r="DD290" s="51"/>
      <c r="DE290" s="51"/>
      <c r="DF290" s="51"/>
      <c r="DG290" s="51"/>
      <c r="DH290" s="51"/>
      <c r="DI290" s="51"/>
      <c r="DJ290" s="51"/>
      <c r="DK290" s="51"/>
      <c r="DL290" s="51"/>
      <c r="DM290" s="51"/>
      <c r="DN290" s="51"/>
      <c r="DO290" s="51"/>
      <c r="DP290" s="51"/>
      <c r="DQ290" s="51"/>
      <c r="DR290" s="51"/>
      <c r="DS290" s="51"/>
      <c r="DT290" s="51"/>
      <c r="DU290" s="51"/>
      <c r="DV290" s="51"/>
      <c r="DW290" s="51"/>
      <c r="DX290" s="58"/>
    </row>
    <row r="291" spans="1:128" ht="15.75" customHeight="1" x14ac:dyDescent="0.35">
      <c r="A291" s="57"/>
      <c r="B291" s="61"/>
      <c r="C291" s="61"/>
      <c r="D291" s="52"/>
      <c r="E291" s="52"/>
      <c r="F291" s="52"/>
      <c r="G291" s="52"/>
      <c r="H291" s="56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7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  <c r="BU291" s="51"/>
      <c r="BV291" s="51"/>
      <c r="BW291" s="51"/>
      <c r="BX291" s="51"/>
      <c r="BY291" s="51"/>
      <c r="BZ291" s="51"/>
      <c r="CA291" s="51"/>
      <c r="CB291" s="51"/>
      <c r="CC291" s="51"/>
      <c r="CD291" s="51"/>
      <c r="CE291" s="51"/>
      <c r="CF291" s="51"/>
      <c r="CG291" s="51"/>
      <c r="CH291" s="51"/>
      <c r="CI291" s="51"/>
      <c r="CJ291" s="51"/>
      <c r="CK291" s="51"/>
      <c r="CL291" s="51"/>
      <c r="CM291" s="51"/>
      <c r="CN291" s="51"/>
      <c r="CO291" s="51"/>
      <c r="CP291" s="51"/>
      <c r="CQ291" s="51"/>
      <c r="CR291" s="51"/>
      <c r="CS291" s="51"/>
      <c r="CT291" s="51"/>
      <c r="CU291" s="51"/>
      <c r="CV291" s="51"/>
      <c r="CW291" s="51"/>
      <c r="CX291" s="51"/>
      <c r="CY291" s="51"/>
      <c r="CZ291" s="51"/>
      <c r="DA291" s="51"/>
      <c r="DB291" s="51"/>
      <c r="DC291" s="51"/>
      <c r="DD291" s="51"/>
      <c r="DE291" s="51"/>
      <c r="DF291" s="51"/>
      <c r="DG291" s="51"/>
      <c r="DH291" s="51"/>
      <c r="DI291" s="51"/>
      <c r="DJ291" s="51"/>
      <c r="DK291" s="51"/>
      <c r="DL291" s="51"/>
      <c r="DM291" s="51"/>
      <c r="DN291" s="51"/>
      <c r="DO291" s="51"/>
      <c r="DP291" s="51"/>
      <c r="DQ291" s="51"/>
      <c r="DR291" s="51"/>
      <c r="DS291" s="51"/>
      <c r="DT291" s="51"/>
      <c r="DU291" s="51"/>
      <c r="DV291" s="51"/>
      <c r="DW291" s="51"/>
      <c r="DX291" s="58"/>
    </row>
    <row r="292" spans="1:128" ht="15.75" customHeight="1" x14ac:dyDescent="0.35">
      <c r="A292" s="57"/>
      <c r="B292" s="61"/>
      <c r="C292" s="61"/>
      <c r="D292" s="52"/>
      <c r="E292" s="52"/>
      <c r="F292" s="52"/>
      <c r="G292" s="52"/>
      <c r="H292" s="56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7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  <c r="BU292" s="51"/>
      <c r="BV292" s="51"/>
      <c r="BW292" s="51"/>
      <c r="BX292" s="51"/>
      <c r="BY292" s="51"/>
      <c r="BZ292" s="51"/>
      <c r="CA292" s="51"/>
      <c r="CB292" s="51"/>
      <c r="CC292" s="51"/>
      <c r="CD292" s="51"/>
      <c r="CE292" s="51"/>
      <c r="CF292" s="51"/>
      <c r="CG292" s="51"/>
      <c r="CH292" s="51"/>
      <c r="CI292" s="51"/>
      <c r="CJ292" s="51"/>
      <c r="CK292" s="51"/>
      <c r="CL292" s="51"/>
      <c r="CM292" s="51"/>
      <c r="CN292" s="51"/>
      <c r="CO292" s="51"/>
      <c r="CP292" s="51"/>
      <c r="CQ292" s="51"/>
      <c r="CR292" s="51"/>
      <c r="CS292" s="51"/>
      <c r="CT292" s="51"/>
      <c r="CU292" s="51"/>
      <c r="CV292" s="51"/>
      <c r="CW292" s="51"/>
      <c r="CX292" s="51"/>
      <c r="CY292" s="51"/>
      <c r="CZ292" s="51"/>
      <c r="DA292" s="51"/>
      <c r="DB292" s="51"/>
      <c r="DC292" s="51"/>
      <c r="DD292" s="51"/>
      <c r="DE292" s="51"/>
      <c r="DF292" s="51"/>
      <c r="DG292" s="51"/>
      <c r="DH292" s="51"/>
      <c r="DI292" s="51"/>
      <c r="DJ292" s="51"/>
      <c r="DK292" s="51"/>
      <c r="DL292" s="51"/>
      <c r="DM292" s="51"/>
      <c r="DN292" s="51"/>
      <c r="DO292" s="51"/>
      <c r="DP292" s="51"/>
      <c r="DQ292" s="51"/>
      <c r="DR292" s="51"/>
      <c r="DS292" s="51"/>
      <c r="DT292" s="51"/>
      <c r="DU292" s="51"/>
      <c r="DV292" s="51"/>
      <c r="DW292" s="51"/>
      <c r="DX292" s="58"/>
    </row>
    <row r="293" spans="1:128" ht="15.75" customHeight="1" x14ac:dyDescent="0.35">
      <c r="A293" s="57"/>
      <c r="B293" s="61"/>
      <c r="C293" s="61"/>
      <c r="D293" s="52"/>
      <c r="E293" s="52"/>
      <c r="F293" s="52"/>
      <c r="G293" s="52"/>
      <c r="H293" s="56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7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  <c r="BU293" s="51"/>
      <c r="BV293" s="51"/>
      <c r="BW293" s="51"/>
      <c r="BX293" s="51"/>
      <c r="BY293" s="51"/>
      <c r="BZ293" s="51"/>
      <c r="CA293" s="51"/>
      <c r="CB293" s="51"/>
      <c r="CC293" s="51"/>
      <c r="CD293" s="51"/>
      <c r="CE293" s="51"/>
      <c r="CF293" s="51"/>
      <c r="CG293" s="51"/>
      <c r="CH293" s="51"/>
      <c r="CI293" s="51"/>
      <c r="CJ293" s="51"/>
      <c r="CK293" s="51"/>
      <c r="CL293" s="51"/>
      <c r="CM293" s="51"/>
      <c r="CN293" s="51"/>
      <c r="CO293" s="51"/>
      <c r="CP293" s="51"/>
      <c r="CQ293" s="51"/>
      <c r="CR293" s="51"/>
      <c r="CS293" s="51"/>
      <c r="CT293" s="51"/>
      <c r="CU293" s="51"/>
      <c r="CV293" s="51"/>
      <c r="CW293" s="51"/>
      <c r="CX293" s="51"/>
      <c r="CY293" s="51"/>
      <c r="CZ293" s="51"/>
      <c r="DA293" s="51"/>
      <c r="DB293" s="51"/>
      <c r="DC293" s="51"/>
      <c r="DD293" s="51"/>
      <c r="DE293" s="51"/>
      <c r="DF293" s="51"/>
      <c r="DG293" s="51"/>
      <c r="DH293" s="51"/>
      <c r="DI293" s="51"/>
      <c r="DJ293" s="51"/>
      <c r="DK293" s="51"/>
      <c r="DL293" s="51"/>
      <c r="DM293" s="51"/>
      <c r="DN293" s="51"/>
      <c r="DO293" s="51"/>
      <c r="DP293" s="51"/>
      <c r="DQ293" s="51"/>
      <c r="DR293" s="51"/>
      <c r="DS293" s="51"/>
      <c r="DT293" s="51"/>
      <c r="DU293" s="51"/>
      <c r="DV293" s="51"/>
      <c r="DW293" s="51"/>
      <c r="DX293" s="58"/>
    </row>
    <row r="294" spans="1:128" ht="15.75" customHeight="1" x14ac:dyDescent="0.35">
      <c r="A294" s="57"/>
      <c r="B294" s="61"/>
      <c r="C294" s="61"/>
      <c r="D294" s="52"/>
      <c r="E294" s="52"/>
      <c r="F294" s="52"/>
      <c r="G294" s="52"/>
      <c r="H294" s="56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7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  <c r="BU294" s="51"/>
      <c r="BV294" s="51"/>
      <c r="BW294" s="51"/>
      <c r="BX294" s="51"/>
      <c r="BY294" s="51"/>
      <c r="BZ294" s="51"/>
      <c r="CA294" s="51"/>
      <c r="CB294" s="51"/>
      <c r="CC294" s="51"/>
      <c r="CD294" s="51"/>
      <c r="CE294" s="51"/>
      <c r="CF294" s="51"/>
      <c r="CG294" s="51"/>
      <c r="CH294" s="51"/>
      <c r="CI294" s="51"/>
      <c r="CJ294" s="51"/>
      <c r="CK294" s="51"/>
      <c r="CL294" s="51"/>
      <c r="CM294" s="51"/>
      <c r="CN294" s="51"/>
      <c r="CO294" s="51"/>
      <c r="CP294" s="51"/>
      <c r="CQ294" s="51"/>
      <c r="CR294" s="51"/>
      <c r="CS294" s="51"/>
      <c r="CT294" s="51"/>
      <c r="CU294" s="51"/>
      <c r="CV294" s="51"/>
      <c r="CW294" s="51"/>
      <c r="CX294" s="51"/>
      <c r="CY294" s="51"/>
      <c r="CZ294" s="51"/>
      <c r="DA294" s="51"/>
      <c r="DB294" s="51"/>
      <c r="DC294" s="51"/>
      <c r="DD294" s="51"/>
      <c r="DE294" s="51"/>
      <c r="DF294" s="51"/>
      <c r="DG294" s="51"/>
      <c r="DH294" s="51"/>
      <c r="DI294" s="51"/>
      <c r="DJ294" s="51"/>
      <c r="DK294" s="51"/>
      <c r="DL294" s="51"/>
      <c r="DM294" s="51"/>
      <c r="DN294" s="51"/>
      <c r="DO294" s="51"/>
      <c r="DP294" s="51"/>
      <c r="DQ294" s="51"/>
      <c r="DR294" s="51"/>
      <c r="DS294" s="51"/>
      <c r="DT294" s="51"/>
      <c r="DU294" s="51"/>
      <c r="DV294" s="51"/>
      <c r="DW294" s="51"/>
      <c r="DX294" s="58"/>
    </row>
    <row r="295" spans="1:128" ht="15.75" customHeight="1" x14ac:dyDescent="0.35">
      <c r="A295" s="57"/>
      <c r="B295" s="61"/>
      <c r="C295" s="61"/>
      <c r="D295" s="52"/>
      <c r="E295" s="52"/>
      <c r="F295" s="52"/>
      <c r="G295" s="52"/>
      <c r="H295" s="56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7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  <c r="BU295" s="51"/>
      <c r="BV295" s="51"/>
      <c r="BW295" s="51"/>
      <c r="BX295" s="51"/>
      <c r="BY295" s="51"/>
      <c r="BZ295" s="51"/>
      <c r="CA295" s="51"/>
      <c r="CB295" s="51"/>
      <c r="CC295" s="51"/>
      <c r="CD295" s="51"/>
      <c r="CE295" s="51"/>
      <c r="CF295" s="51"/>
      <c r="CG295" s="51"/>
      <c r="CH295" s="51"/>
      <c r="CI295" s="51"/>
      <c r="CJ295" s="51"/>
      <c r="CK295" s="51"/>
      <c r="CL295" s="51"/>
      <c r="CM295" s="51"/>
      <c r="CN295" s="51"/>
      <c r="CO295" s="51"/>
      <c r="CP295" s="51"/>
      <c r="CQ295" s="51"/>
      <c r="CR295" s="51"/>
      <c r="CS295" s="51"/>
      <c r="CT295" s="51"/>
      <c r="CU295" s="51"/>
      <c r="CV295" s="51"/>
      <c r="CW295" s="51"/>
      <c r="CX295" s="51"/>
      <c r="CY295" s="51"/>
      <c r="CZ295" s="51"/>
      <c r="DA295" s="51"/>
      <c r="DB295" s="51"/>
      <c r="DC295" s="51"/>
      <c r="DD295" s="51"/>
      <c r="DE295" s="51"/>
      <c r="DF295" s="51"/>
      <c r="DG295" s="51"/>
      <c r="DH295" s="51"/>
      <c r="DI295" s="51"/>
      <c r="DJ295" s="51"/>
      <c r="DK295" s="51"/>
      <c r="DL295" s="51"/>
      <c r="DM295" s="51"/>
      <c r="DN295" s="51"/>
      <c r="DO295" s="51"/>
      <c r="DP295" s="51"/>
      <c r="DQ295" s="51"/>
      <c r="DR295" s="51"/>
      <c r="DS295" s="51"/>
      <c r="DT295" s="51"/>
      <c r="DU295" s="51"/>
      <c r="DV295" s="51"/>
      <c r="DW295" s="51"/>
      <c r="DX295" s="58"/>
    </row>
    <row r="296" spans="1:128" ht="15.75" customHeight="1" x14ac:dyDescent="0.35">
      <c r="A296" s="57"/>
      <c r="B296" s="61"/>
      <c r="C296" s="61"/>
      <c r="D296" s="52"/>
      <c r="E296" s="52"/>
      <c r="F296" s="52"/>
      <c r="G296" s="52"/>
      <c r="H296" s="56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7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  <c r="BU296" s="51"/>
      <c r="BV296" s="51"/>
      <c r="BW296" s="51"/>
      <c r="BX296" s="51"/>
      <c r="BY296" s="51"/>
      <c r="BZ296" s="51"/>
      <c r="CA296" s="51"/>
      <c r="CB296" s="51"/>
      <c r="CC296" s="51"/>
      <c r="CD296" s="51"/>
      <c r="CE296" s="51"/>
      <c r="CF296" s="51"/>
      <c r="CG296" s="51"/>
      <c r="CH296" s="51"/>
      <c r="CI296" s="51"/>
      <c r="CJ296" s="51"/>
      <c r="CK296" s="51"/>
      <c r="CL296" s="51"/>
      <c r="CM296" s="51"/>
      <c r="CN296" s="51"/>
      <c r="CO296" s="51"/>
      <c r="CP296" s="51"/>
      <c r="CQ296" s="51"/>
      <c r="CR296" s="51"/>
      <c r="CS296" s="51"/>
      <c r="CT296" s="51"/>
      <c r="CU296" s="51"/>
      <c r="CV296" s="51"/>
      <c r="CW296" s="51"/>
      <c r="CX296" s="51"/>
      <c r="CY296" s="51"/>
      <c r="CZ296" s="51"/>
      <c r="DA296" s="51"/>
      <c r="DB296" s="51"/>
      <c r="DC296" s="51"/>
      <c r="DD296" s="51"/>
      <c r="DE296" s="51"/>
      <c r="DF296" s="51"/>
      <c r="DG296" s="51"/>
      <c r="DH296" s="51"/>
      <c r="DI296" s="51"/>
      <c r="DJ296" s="51"/>
      <c r="DK296" s="51"/>
      <c r="DL296" s="51"/>
      <c r="DM296" s="51"/>
      <c r="DN296" s="51"/>
      <c r="DO296" s="51"/>
      <c r="DP296" s="51"/>
      <c r="DQ296" s="51"/>
      <c r="DR296" s="51"/>
      <c r="DS296" s="51"/>
      <c r="DT296" s="51"/>
      <c r="DU296" s="51"/>
      <c r="DV296" s="51"/>
      <c r="DW296" s="51"/>
      <c r="DX296" s="58"/>
    </row>
    <row r="297" spans="1:128" ht="15.75" customHeight="1" x14ac:dyDescent="0.35">
      <c r="A297" s="57"/>
      <c r="B297" s="61"/>
      <c r="C297" s="61"/>
      <c r="D297" s="52"/>
      <c r="E297" s="52"/>
      <c r="F297" s="52"/>
      <c r="G297" s="52"/>
      <c r="H297" s="56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7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  <c r="BU297" s="51"/>
      <c r="BV297" s="51"/>
      <c r="BW297" s="51"/>
      <c r="BX297" s="51"/>
      <c r="BY297" s="51"/>
      <c r="BZ297" s="51"/>
      <c r="CA297" s="51"/>
      <c r="CB297" s="51"/>
      <c r="CC297" s="51"/>
      <c r="CD297" s="51"/>
      <c r="CE297" s="51"/>
      <c r="CF297" s="51"/>
      <c r="CG297" s="51"/>
      <c r="CH297" s="51"/>
      <c r="CI297" s="51"/>
      <c r="CJ297" s="51"/>
      <c r="CK297" s="51"/>
      <c r="CL297" s="51"/>
      <c r="CM297" s="51"/>
      <c r="CN297" s="51"/>
      <c r="CO297" s="51"/>
      <c r="CP297" s="51"/>
      <c r="CQ297" s="51"/>
      <c r="CR297" s="51"/>
      <c r="CS297" s="51"/>
      <c r="CT297" s="51"/>
      <c r="CU297" s="51"/>
      <c r="CV297" s="51"/>
      <c r="CW297" s="51"/>
      <c r="CX297" s="51"/>
      <c r="CY297" s="51"/>
      <c r="CZ297" s="51"/>
      <c r="DA297" s="51"/>
      <c r="DB297" s="51"/>
      <c r="DC297" s="51"/>
      <c r="DD297" s="51"/>
      <c r="DE297" s="51"/>
      <c r="DF297" s="51"/>
      <c r="DG297" s="51"/>
      <c r="DH297" s="51"/>
      <c r="DI297" s="51"/>
      <c r="DJ297" s="51"/>
      <c r="DK297" s="51"/>
      <c r="DL297" s="51"/>
      <c r="DM297" s="51"/>
      <c r="DN297" s="51"/>
      <c r="DO297" s="51"/>
      <c r="DP297" s="51"/>
      <c r="DQ297" s="51"/>
      <c r="DR297" s="51"/>
      <c r="DS297" s="51"/>
      <c r="DT297" s="51"/>
      <c r="DU297" s="51"/>
      <c r="DV297" s="51"/>
      <c r="DW297" s="51"/>
      <c r="DX297" s="58"/>
    </row>
    <row r="298" spans="1:128" ht="15.75" customHeight="1" x14ac:dyDescent="0.35">
      <c r="A298" s="57"/>
      <c r="B298" s="61"/>
      <c r="C298" s="61"/>
      <c r="D298" s="52"/>
      <c r="E298" s="52"/>
      <c r="F298" s="52"/>
      <c r="G298" s="52"/>
      <c r="H298" s="56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7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  <c r="BU298" s="51"/>
      <c r="BV298" s="51"/>
      <c r="BW298" s="51"/>
      <c r="BX298" s="51"/>
      <c r="BY298" s="51"/>
      <c r="BZ298" s="51"/>
      <c r="CA298" s="51"/>
      <c r="CB298" s="51"/>
      <c r="CC298" s="51"/>
      <c r="CD298" s="51"/>
      <c r="CE298" s="51"/>
      <c r="CF298" s="51"/>
      <c r="CG298" s="51"/>
      <c r="CH298" s="51"/>
      <c r="CI298" s="51"/>
      <c r="CJ298" s="51"/>
      <c r="CK298" s="51"/>
      <c r="CL298" s="51"/>
      <c r="CM298" s="51"/>
      <c r="CN298" s="51"/>
      <c r="CO298" s="51"/>
      <c r="CP298" s="51"/>
      <c r="CQ298" s="51"/>
      <c r="CR298" s="51"/>
      <c r="CS298" s="51"/>
      <c r="CT298" s="51"/>
      <c r="CU298" s="51"/>
      <c r="CV298" s="51"/>
      <c r="CW298" s="51"/>
      <c r="CX298" s="51"/>
      <c r="CY298" s="51"/>
      <c r="CZ298" s="51"/>
      <c r="DA298" s="51"/>
      <c r="DB298" s="51"/>
      <c r="DC298" s="51"/>
      <c r="DD298" s="51"/>
      <c r="DE298" s="51"/>
      <c r="DF298" s="51"/>
      <c r="DG298" s="51"/>
      <c r="DH298" s="51"/>
      <c r="DI298" s="51"/>
      <c r="DJ298" s="51"/>
      <c r="DK298" s="51"/>
      <c r="DL298" s="51"/>
      <c r="DM298" s="51"/>
      <c r="DN298" s="51"/>
      <c r="DO298" s="51"/>
      <c r="DP298" s="51"/>
      <c r="DQ298" s="51"/>
      <c r="DR298" s="51"/>
      <c r="DS298" s="51"/>
      <c r="DT298" s="51"/>
      <c r="DU298" s="51"/>
      <c r="DV298" s="51"/>
      <c r="DW298" s="51"/>
      <c r="DX298" s="58"/>
    </row>
    <row r="299" spans="1:128" ht="15.75" customHeight="1" x14ac:dyDescent="0.35">
      <c r="A299" s="57"/>
      <c r="B299" s="61"/>
      <c r="C299" s="61"/>
      <c r="D299" s="52"/>
      <c r="E299" s="52"/>
      <c r="F299" s="52"/>
      <c r="G299" s="52"/>
      <c r="H299" s="56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7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  <c r="BU299" s="51"/>
      <c r="BV299" s="51"/>
      <c r="BW299" s="51"/>
      <c r="BX299" s="51"/>
      <c r="BY299" s="51"/>
      <c r="BZ299" s="51"/>
      <c r="CA299" s="51"/>
      <c r="CB299" s="51"/>
      <c r="CC299" s="51"/>
      <c r="CD299" s="51"/>
      <c r="CE299" s="51"/>
      <c r="CF299" s="51"/>
      <c r="CG299" s="51"/>
      <c r="CH299" s="51"/>
      <c r="CI299" s="51"/>
      <c r="CJ299" s="51"/>
      <c r="CK299" s="51"/>
      <c r="CL299" s="51"/>
      <c r="CM299" s="51"/>
      <c r="CN299" s="51"/>
      <c r="CO299" s="51"/>
      <c r="CP299" s="51"/>
      <c r="CQ299" s="51"/>
      <c r="CR299" s="51"/>
      <c r="CS299" s="51"/>
      <c r="CT299" s="51"/>
      <c r="CU299" s="51"/>
      <c r="CV299" s="51"/>
      <c r="CW299" s="51"/>
      <c r="CX299" s="51"/>
      <c r="CY299" s="51"/>
      <c r="CZ299" s="51"/>
      <c r="DA299" s="51"/>
      <c r="DB299" s="51"/>
      <c r="DC299" s="51"/>
      <c r="DD299" s="51"/>
      <c r="DE299" s="51"/>
      <c r="DF299" s="51"/>
      <c r="DG299" s="51"/>
      <c r="DH299" s="51"/>
      <c r="DI299" s="51"/>
      <c r="DJ299" s="51"/>
      <c r="DK299" s="51"/>
      <c r="DL299" s="51"/>
      <c r="DM299" s="51"/>
      <c r="DN299" s="51"/>
      <c r="DO299" s="51"/>
      <c r="DP299" s="51"/>
      <c r="DQ299" s="51"/>
      <c r="DR299" s="51"/>
      <c r="DS299" s="51"/>
      <c r="DT299" s="51"/>
      <c r="DU299" s="51"/>
      <c r="DV299" s="51"/>
      <c r="DW299" s="51"/>
      <c r="DX299" s="58"/>
    </row>
    <row r="300" spans="1:128" ht="15.75" customHeight="1" x14ac:dyDescent="0.35">
      <c r="A300" s="57"/>
      <c r="B300" s="61"/>
      <c r="C300" s="61"/>
      <c r="D300" s="52"/>
      <c r="E300" s="52"/>
      <c r="F300" s="52"/>
      <c r="G300" s="52"/>
      <c r="H300" s="56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7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  <c r="BU300" s="51"/>
      <c r="BV300" s="51"/>
      <c r="BW300" s="51"/>
      <c r="BX300" s="51"/>
      <c r="BY300" s="51"/>
      <c r="BZ300" s="51"/>
      <c r="CA300" s="51"/>
      <c r="CB300" s="51"/>
      <c r="CC300" s="51"/>
      <c r="CD300" s="51"/>
      <c r="CE300" s="51"/>
      <c r="CF300" s="51"/>
      <c r="CG300" s="51"/>
      <c r="CH300" s="51"/>
      <c r="CI300" s="51"/>
      <c r="CJ300" s="51"/>
      <c r="CK300" s="51"/>
      <c r="CL300" s="51"/>
      <c r="CM300" s="51"/>
      <c r="CN300" s="51"/>
      <c r="CO300" s="51"/>
      <c r="CP300" s="51"/>
      <c r="CQ300" s="51"/>
      <c r="CR300" s="51"/>
      <c r="CS300" s="51"/>
      <c r="CT300" s="51"/>
      <c r="CU300" s="51"/>
      <c r="CV300" s="51"/>
      <c r="CW300" s="51"/>
      <c r="CX300" s="51"/>
      <c r="CY300" s="51"/>
      <c r="CZ300" s="51"/>
      <c r="DA300" s="51"/>
      <c r="DB300" s="51"/>
      <c r="DC300" s="51"/>
      <c r="DD300" s="51"/>
      <c r="DE300" s="51"/>
      <c r="DF300" s="51"/>
      <c r="DG300" s="51"/>
      <c r="DH300" s="51"/>
      <c r="DI300" s="51"/>
      <c r="DJ300" s="51"/>
      <c r="DK300" s="51"/>
      <c r="DL300" s="51"/>
      <c r="DM300" s="51"/>
      <c r="DN300" s="51"/>
      <c r="DO300" s="51"/>
      <c r="DP300" s="51"/>
      <c r="DQ300" s="51"/>
      <c r="DR300" s="51"/>
      <c r="DS300" s="51"/>
      <c r="DT300" s="51"/>
      <c r="DU300" s="51"/>
      <c r="DV300" s="51"/>
      <c r="DW300" s="51"/>
      <c r="DX300" s="58"/>
    </row>
    <row r="301" spans="1:128" ht="15.75" customHeight="1" x14ac:dyDescent="0.35">
      <c r="A301" s="57"/>
      <c r="B301" s="61"/>
      <c r="C301" s="61"/>
      <c r="D301" s="52"/>
      <c r="E301" s="52"/>
      <c r="F301" s="52"/>
      <c r="G301" s="52"/>
      <c r="H301" s="56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7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  <c r="BU301" s="51"/>
      <c r="BV301" s="51"/>
      <c r="BW301" s="51"/>
      <c r="BX301" s="51"/>
      <c r="BY301" s="51"/>
      <c r="BZ301" s="51"/>
      <c r="CA301" s="51"/>
      <c r="CB301" s="51"/>
      <c r="CC301" s="51"/>
      <c r="CD301" s="51"/>
      <c r="CE301" s="51"/>
      <c r="CF301" s="51"/>
      <c r="CG301" s="51"/>
      <c r="CH301" s="51"/>
      <c r="CI301" s="51"/>
      <c r="CJ301" s="51"/>
      <c r="CK301" s="51"/>
      <c r="CL301" s="51"/>
      <c r="CM301" s="51"/>
      <c r="CN301" s="51"/>
      <c r="CO301" s="51"/>
      <c r="CP301" s="51"/>
      <c r="CQ301" s="51"/>
      <c r="CR301" s="51"/>
      <c r="CS301" s="51"/>
      <c r="CT301" s="51"/>
      <c r="CU301" s="51"/>
      <c r="CV301" s="51"/>
      <c r="CW301" s="51"/>
      <c r="CX301" s="51"/>
      <c r="CY301" s="51"/>
      <c r="CZ301" s="51"/>
      <c r="DA301" s="51"/>
      <c r="DB301" s="51"/>
      <c r="DC301" s="51"/>
      <c r="DD301" s="51"/>
      <c r="DE301" s="51"/>
      <c r="DF301" s="51"/>
      <c r="DG301" s="51"/>
      <c r="DH301" s="51"/>
      <c r="DI301" s="51"/>
      <c r="DJ301" s="51"/>
      <c r="DK301" s="51"/>
      <c r="DL301" s="51"/>
      <c r="DM301" s="51"/>
      <c r="DN301" s="51"/>
      <c r="DO301" s="51"/>
      <c r="DP301" s="51"/>
      <c r="DQ301" s="51"/>
      <c r="DR301" s="51"/>
      <c r="DS301" s="51"/>
      <c r="DT301" s="51"/>
      <c r="DU301" s="51"/>
      <c r="DV301" s="51"/>
      <c r="DW301" s="51"/>
      <c r="DX301" s="58"/>
    </row>
    <row r="302" spans="1:128" ht="15.75" customHeight="1" x14ac:dyDescent="0.35">
      <c r="A302" s="57"/>
      <c r="B302" s="61"/>
      <c r="C302" s="61"/>
      <c r="D302" s="52"/>
      <c r="E302" s="52"/>
      <c r="F302" s="52"/>
      <c r="G302" s="52"/>
      <c r="H302" s="56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7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  <c r="BU302" s="51"/>
      <c r="BV302" s="51"/>
      <c r="BW302" s="51"/>
      <c r="BX302" s="51"/>
      <c r="BY302" s="51"/>
      <c r="BZ302" s="51"/>
      <c r="CA302" s="51"/>
      <c r="CB302" s="51"/>
      <c r="CC302" s="51"/>
      <c r="CD302" s="51"/>
      <c r="CE302" s="51"/>
      <c r="CF302" s="51"/>
      <c r="CG302" s="51"/>
      <c r="CH302" s="51"/>
      <c r="CI302" s="51"/>
      <c r="CJ302" s="51"/>
      <c r="CK302" s="51"/>
      <c r="CL302" s="51"/>
      <c r="CM302" s="51"/>
      <c r="CN302" s="51"/>
      <c r="CO302" s="51"/>
      <c r="CP302" s="51"/>
      <c r="CQ302" s="51"/>
      <c r="CR302" s="51"/>
      <c r="CS302" s="51"/>
      <c r="CT302" s="51"/>
      <c r="CU302" s="51"/>
      <c r="CV302" s="51"/>
      <c r="CW302" s="51"/>
      <c r="CX302" s="51"/>
      <c r="CY302" s="51"/>
      <c r="CZ302" s="51"/>
      <c r="DA302" s="51"/>
      <c r="DB302" s="51"/>
      <c r="DC302" s="51"/>
      <c r="DD302" s="51"/>
      <c r="DE302" s="51"/>
      <c r="DF302" s="51"/>
      <c r="DG302" s="51"/>
      <c r="DH302" s="51"/>
      <c r="DI302" s="51"/>
      <c r="DJ302" s="51"/>
      <c r="DK302" s="51"/>
      <c r="DL302" s="51"/>
      <c r="DM302" s="51"/>
      <c r="DN302" s="51"/>
      <c r="DO302" s="51"/>
      <c r="DP302" s="51"/>
      <c r="DQ302" s="51"/>
      <c r="DR302" s="51"/>
      <c r="DS302" s="51"/>
      <c r="DT302" s="51"/>
      <c r="DU302" s="51"/>
      <c r="DV302" s="51"/>
      <c r="DW302" s="51"/>
      <c r="DX302" s="58"/>
    </row>
    <row r="303" spans="1:128" ht="15.75" customHeight="1" x14ac:dyDescent="0.35">
      <c r="A303" s="57"/>
      <c r="B303" s="61"/>
      <c r="C303" s="61"/>
      <c r="D303" s="52"/>
      <c r="E303" s="52"/>
      <c r="F303" s="52"/>
      <c r="G303" s="52"/>
      <c r="H303" s="56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7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  <c r="BU303" s="51"/>
      <c r="BV303" s="51"/>
      <c r="BW303" s="51"/>
      <c r="BX303" s="51"/>
      <c r="BY303" s="51"/>
      <c r="BZ303" s="51"/>
      <c r="CA303" s="51"/>
      <c r="CB303" s="51"/>
      <c r="CC303" s="51"/>
      <c r="CD303" s="51"/>
      <c r="CE303" s="51"/>
      <c r="CF303" s="51"/>
      <c r="CG303" s="51"/>
      <c r="CH303" s="51"/>
      <c r="CI303" s="51"/>
      <c r="CJ303" s="51"/>
      <c r="CK303" s="51"/>
      <c r="CL303" s="51"/>
      <c r="CM303" s="51"/>
      <c r="CN303" s="51"/>
      <c r="CO303" s="51"/>
      <c r="CP303" s="51"/>
      <c r="CQ303" s="51"/>
      <c r="CR303" s="51"/>
      <c r="CS303" s="51"/>
      <c r="CT303" s="51"/>
      <c r="CU303" s="51"/>
      <c r="CV303" s="51"/>
      <c r="CW303" s="51"/>
      <c r="CX303" s="51"/>
      <c r="CY303" s="51"/>
      <c r="CZ303" s="51"/>
      <c r="DA303" s="51"/>
      <c r="DB303" s="51"/>
      <c r="DC303" s="51"/>
      <c r="DD303" s="51"/>
      <c r="DE303" s="51"/>
      <c r="DF303" s="51"/>
      <c r="DG303" s="51"/>
      <c r="DH303" s="51"/>
      <c r="DI303" s="51"/>
      <c r="DJ303" s="51"/>
      <c r="DK303" s="51"/>
      <c r="DL303" s="51"/>
      <c r="DM303" s="51"/>
      <c r="DN303" s="51"/>
      <c r="DO303" s="51"/>
      <c r="DP303" s="51"/>
      <c r="DQ303" s="51"/>
      <c r="DR303" s="51"/>
      <c r="DS303" s="51"/>
      <c r="DT303" s="51"/>
      <c r="DU303" s="51"/>
      <c r="DV303" s="51"/>
      <c r="DW303" s="51"/>
      <c r="DX303" s="58"/>
    </row>
    <row r="304" spans="1:128" ht="15.75" customHeight="1" x14ac:dyDescent="0.35">
      <c r="A304" s="57"/>
      <c r="B304" s="61"/>
      <c r="C304" s="61"/>
      <c r="D304" s="52"/>
      <c r="E304" s="52"/>
      <c r="F304" s="52"/>
      <c r="G304" s="52"/>
      <c r="H304" s="56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7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  <c r="BU304" s="51"/>
      <c r="BV304" s="51"/>
      <c r="BW304" s="51"/>
      <c r="BX304" s="51"/>
      <c r="BY304" s="51"/>
      <c r="BZ304" s="51"/>
      <c r="CA304" s="51"/>
      <c r="CB304" s="51"/>
      <c r="CC304" s="51"/>
      <c r="CD304" s="51"/>
      <c r="CE304" s="51"/>
      <c r="CF304" s="51"/>
      <c r="CG304" s="51"/>
      <c r="CH304" s="51"/>
      <c r="CI304" s="51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  <c r="CZ304" s="51"/>
      <c r="DA304" s="51"/>
      <c r="DB304" s="51"/>
      <c r="DC304" s="51"/>
      <c r="DD304" s="51"/>
      <c r="DE304" s="51"/>
      <c r="DF304" s="51"/>
      <c r="DG304" s="51"/>
      <c r="DH304" s="51"/>
      <c r="DI304" s="51"/>
      <c r="DJ304" s="51"/>
      <c r="DK304" s="51"/>
      <c r="DL304" s="51"/>
      <c r="DM304" s="51"/>
      <c r="DN304" s="51"/>
      <c r="DO304" s="51"/>
      <c r="DP304" s="51"/>
      <c r="DQ304" s="51"/>
      <c r="DR304" s="51"/>
      <c r="DS304" s="51"/>
      <c r="DT304" s="51"/>
      <c r="DU304" s="51"/>
      <c r="DV304" s="51"/>
      <c r="DW304" s="51"/>
      <c r="DX304" s="58"/>
    </row>
    <row r="305" spans="1:128" ht="15.75" customHeight="1" x14ac:dyDescent="0.35">
      <c r="A305" s="57"/>
      <c r="B305" s="61"/>
      <c r="C305" s="61"/>
      <c r="D305" s="52"/>
      <c r="E305" s="52"/>
      <c r="F305" s="52"/>
      <c r="G305" s="52"/>
      <c r="H305" s="56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7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  <c r="BU305" s="51"/>
      <c r="BV305" s="51"/>
      <c r="BW305" s="51"/>
      <c r="BX305" s="51"/>
      <c r="BY305" s="51"/>
      <c r="BZ305" s="51"/>
      <c r="CA305" s="51"/>
      <c r="CB305" s="51"/>
      <c r="CC305" s="51"/>
      <c r="CD305" s="51"/>
      <c r="CE305" s="51"/>
      <c r="CF305" s="51"/>
      <c r="CG305" s="51"/>
      <c r="CH305" s="51"/>
      <c r="CI305" s="51"/>
      <c r="CJ305" s="51"/>
      <c r="CK305" s="51"/>
      <c r="CL305" s="51"/>
      <c r="CM305" s="51"/>
      <c r="CN305" s="51"/>
      <c r="CO305" s="51"/>
      <c r="CP305" s="51"/>
      <c r="CQ305" s="51"/>
      <c r="CR305" s="51"/>
      <c r="CS305" s="51"/>
      <c r="CT305" s="51"/>
      <c r="CU305" s="51"/>
      <c r="CV305" s="51"/>
      <c r="CW305" s="51"/>
      <c r="CX305" s="51"/>
      <c r="CY305" s="51"/>
      <c r="CZ305" s="51"/>
      <c r="DA305" s="51"/>
      <c r="DB305" s="51"/>
      <c r="DC305" s="51"/>
      <c r="DD305" s="51"/>
      <c r="DE305" s="51"/>
      <c r="DF305" s="51"/>
      <c r="DG305" s="51"/>
      <c r="DH305" s="51"/>
      <c r="DI305" s="51"/>
      <c r="DJ305" s="51"/>
      <c r="DK305" s="51"/>
      <c r="DL305" s="51"/>
      <c r="DM305" s="51"/>
      <c r="DN305" s="51"/>
      <c r="DO305" s="51"/>
      <c r="DP305" s="51"/>
      <c r="DQ305" s="51"/>
      <c r="DR305" s="51"/>
      <c r="DS305" s="51"/>
      <c r="DT305" s="51"/>
      <c r="DU305" s="51"/>
      <c r="DV305" s="51"/>
      <c r="DW305" s="51"/>
      <c r="DX305" s="58"/>
    </row>
    <row r="306" spans="1:128" ht="15.75" customHeight="1" x14ac:dyDescent="0.35">
      <c r="A306" s="57"/>
      <c r="B306" s="61"/>
      <c r="C306" s="61"/>
      <c r="D306" s="52"/>
      <c r="E306" s="52"/>
      <c r="F306" s="52"/>
      <c r="G306" s="52"/>
      <c r="H306" s="56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7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  <c r="BU306" s="51"/>
      <c r="BV306" s="51"/>
      <c r="BW306" s="51"/>
      <c r="BX306" s="51"/>
      <c r="BY306" s="51"/>
      <c r="BZ306" s="51"/>
      <c r="CA306" s="51"/>
      <c r="CB306" s="51"/>
      <c r="CC306" s="51"/>
      <c r="CD306" s="51"/>
      <c r="CE306" s="51"/>
      <c r="CF306" s="51"/>
      <c r="CG306" s="51"/>
      <c r="CH306" s="51"/>
      <c r="CI306" s="51"/>
      <c r="CJ306" s="51"/>
      <c r="CK306" s="51"/>
      <c r="CL306" s="51"/>
      <c r="CM306" s="51"/>
      <c r="CN306" s="51"/>
      <c r="CO306" s="51"/>
      <c r="CP306" s="51"/>
      <c r="CQ306" s="51"/>
      <c r="CR306" s="51"/>
      <c r="CS306" s="51"/>
      <c r="CT306" s="51"/>
      <c r="CU306" s="51"/>
      <c r="CV306" s="51"/>
      <c r="CW306" s="51"/>
      <c r="CX306" s="51"/>
      <c r="CY306" s="51"/>
      <c r="CZ306" s="51"/>
      <c r="DA306" s="51"/>
      <c r="DB306" s="51"/>
      <c r="DC306" s="51"/>
      <c r="DD306" s="51"/>
      <c r="DE306" s="51"/>
      <c r="DF306" s="51"/>
      <c r="DG306" s="51"/>
      <c r="DH306" s="51"/>
      <c r="DI306" s="51"/>
      <c r="DJ306" s="51"/>
      <c r="DK306" s="51"/>
      <c r="DL306" s="51"/>
      <c r="DM306" s="51"/>
      <c r="DN306" s="51"/>
      <c r="DO306" s="51"/>
      <c r="DP306" s="51"/>
      <c r="DQ306" s="51"/>
      <c r="DR306" s="51"/>
      <c r="DS306" s="51"/>
      <c r="DT306" s="51"/>
      <c r="DU306" s="51"/>
      <c r="DV306" s="51"/>
      <c r="DW306" s="51"/>
      <c r="DX306" s="58"/>
    </row>
    <row r="307" spans="1:128" ht="15.75" customHeight="1" x14ac:dyDescent="0.35">
      <c r="A307" s="57"/>
      <c r="B307" s="61"/>
      <c r="C307" s="61"/>
      <c r="D307" s="52"/>
      <c r="E307" s="52"/>
      <c r="F307" s="52"/>
      <c r="G307" s="52"/>
      <c r="H307" s="56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7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  <c r="BU307" s="51"/>
      <c r="BV307" s="51"/>
      <c r="BW307" s="51"/>
      <c r="BX307" s="51"/>
      <c r="BY307" s="51"/>
      <c r="BZ307" s="51"/>
      <c r="CA307" s="51"/>
      <c r="CB307" s="51"/>
      <c r="CC307" s="51"/>
      <c r="CD307" s="51"/>
      <c r="CE307" s="51"/>
      <c r="CF307" s="51"/>
      <c r="CG307" s="51"/>
      <c r="CH307" s="51"/>
      <c r="CI307" s="51"/>
      <c r="CJ307" s="51"/>
      <c r="CK307" s="51"/>
      <c r="CL307" s="51"/>
      <c r="CM307" s="51"/>
      <c r="CN307" s="51"/>
      <c r="CO307" s="51"/>
      <c r="CP307" s="51"/>
      <c r="CQ307" s="51"/>
      <c r="CR307" s="51"/>
      <c r="CS307" s="51"/>
      <c r="CT307" s="51"/>
      <c r="CU307" s="51"/>
      <c r="CV307" s="51"/>
      <c r="CW307" s="51"/>
      <c r="CX307" s="51"/>
      <c r="CY307" s="51"/>
      <c r="CZ307" s="51"/>
      <c r="DA307" s="51"/>
      <c r="DB307" s="51"/>
      <c r="DC307" s="51"/>
      <c r="DD307" s="51"/>
      <c r="DE307" s="51"/>
      <c r="DF307" s="51"/>
      <c r="DG307" s="51"/>
      <c r="DH307" s="51"/>
      <c r="DI307" s="51"/>
      <c r="DJ307" s="51"/>
      <c r="DK307" s="51"/>
      <c r="DL307" s="51"/>
      <c r="DM307" s="51"/>
      <c r="DN307" s="51"/>
      <c r="DO307" s="51"/>
      <c r="DP307" s="51"/>
      <c r="DQ307" s="51"/>
      <c r="DR307" s="51"/>
      <c r="DS307" s="51"/>
      <c r="DT307" s="51"/>
      <c r="DU307" s="51"/>
      <c r="DV307" s="51"/>
      <c r="DW307" s="51"/>
      <c r="DX307" s="58"/>
    </row>
    <row r="308" spans="1:128" ht="15.75" customHeight="1" x14ac:dyDescent="0.35">
      <c r="A308" s="57"/>
      <c r="B308" s="61"/>
      <c r="C308" s="61"/>
      <c r="D308" s="52"/>
      <c r="E308" s="52"/>
      <c r="F308" s="52"/>
      <c r="G308" s="52"/>
      <c r="H308" s="56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7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  <c r="BU308" s="51"/>
      <c r="BV308" s="51"/>
      <c r="BW308" s="51"/>
      <c r="BX308" s="51"/>
      <c r="BY308" s="51"/>
      <c r="BZ308" s="51"/>
      <c r="CA308" s="51"/>
      <c r="CB308" s="51"/>
      <c r="CC308" s="51"/>
      <c r="CD308" s="51"/>
      <c r="CE308" s="51"/>
      <c r="CF308" s="51"/>
      <c r="CG308" s="51"/>
      <c r="CH308" s="51"/>
      <c r="CI308" s="51"/>
      <c r="CJ308" s="51"/>
      <c r="CK308" s="51"/>
      <c r="CL308" s="51"/>
      <c r="CM308" s="51"/>
      <c r="CN308" s="51"/>
      <c r="CO308" s="51"/>
      <c r="CP308" s="51"/>
      <c r="CQ308" s="51"/>
      <c r="CR308" s="51"/>
      <c r="CS308" s="51"/>
      <c r="CT308" s="51"/>
      <c r="CU308" s="51"/>
      <c r="CV308" s="51"/>
      <c r="CW308" s="51"/>
      <c r="CX308" s="51"/>
      <c r="CY308" s="51"/>
      <c r="CZ308" s="51"/>
      <c r="DA308" s="51"/>
      <c r="DB308" s="51"/>
      <c r="DC308" s="51"/>
      <c r="DD308" s="51"/>
      <c r="DE308" s="51"/>
      <c r="DF308" s="51"/>
      <c r="DG308" s="51"/>
      <c r="DH308" s="51"/>
      <c r="DI308" s="51"/>
      <c r="DJ308" s="51"/>
      <c r="DK308" s="51"/>
      <c r="DL308" s="51"/>
      <c r="DM308" s="51"/>
      <c r="DN308" s="51"/>
      <c r="DO308" s="51"/>
      <c r="DP308" s="51"/>
      <c r="DQ308" s="51"/>
      <c r="DR308" s="51"/>
      <c r="DS308" s="51"/>
      <c r="DT308" s="51"/>
      <c r="DU308" s="51"/>
      <c r="DV308" s="51"/>
      <c r="DW308" s="51"/>
      <c r="DX308" s="58"/>
    </row>
    <row r="309" spans="1:128" ht="15.75" customHeight="1" x14ac:dyDescent="0.35">
      <c r="A309" s="57"/>
      <c r="B309" s="61"/>
      <c r="C309" s="61"/>
      <c r="D309" s="52"/>
      <c r="E309" s="52"/>
      <c r="F309" s="52"/>
      <c r="G309" s="52"/>
      <c r="H309" s="56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7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  <c r="BU309" s="51"/>
      <c r="BV309" s="51"/>
      <c r="BW309" s="51"/>
      <c r="BX309" s="51"/>
      <c r="BY309" s="51"/>
      <c r="BZ309" s="51"/>
      <c r="CA309" s="51"/>
      <c r="CB309" s="51"/>
      <c r="CC309" s="51"/>
      <c r="CD309" s="51"/>
      <c r="CE309" s="51"/>
      <c r="CF309" s="51"/>
      <c r="CG309" s="51"/>
      <c r="CH309" s="51"/>
      <c r="CI309" s="51"/>
      <c r="CJ309" s="51"/>
      <c r="CK309" s="51"/>
      <c r="CL309" s="51"/>
      <c r="CM309" s="51"/>
      <c r="CN309" s="51"/>
      <c r="CO309" s="51"/>
      <c r="CP309" s="51"/>
      <c r="CQ309" s="51"/>
      <c r="CR309" s="51"/>
      <c r="CS309" s="51"/>
      <c r="CT309" s="51"/>
      <c r="CU309" s="51"/>
      <c r="CV309" s="51"/>
      <c r="CW309" s="51"/>
      <c r="CX309" s="51"/>
      <c r="CY309" s="51"/>
      <c r="CZ309" s="51"/>
      <c r="DA309" s="51"/>
      <c r="DB309" s="51"/>
      <c r="DC309" s="51"/>
      <c r="DD309" s="51"/>
      <c r="DE309" s="51"/>
      <c r="DF309" s="51"/>
      <c r="DG309" s="51"/>
      <c r="DH309" s="51"/>
      <c r="DI309" s="51"/>
      <c r="DJ309" s="51"/>
      <c r="DK309" s="51"/>
      <c r="DL309" s="51"/>
      <c r="DM309" s="51"/>
      <c r="DN309" s="51"/>
      <c r="DO309" s="51"/>
      <c r="DP309" s="51"/>
      <c r="DQ309" s="51"/>
      <c r="DR309" s="51"/>
      <c r="DS309" s="51"/>
      <c r="DT309" s="51"/>
      <c r="DU309" s="51"/>
      <c r="DV309" s="51"/>
      <c r="DW309" s="51"/>
      <c r="DX309" s="58"/>
    </row>
    <row r="310" spans="1:128" ht="15.75" customHeight="1" x14ac:dyDescent="0.35">
      <c r="A310" s="57"/>
      <c r="B310" s="61"/>
      <c r="C310" s="61"/>
      <c r="D310" s="52"/>
      <c r="E310" s="52"/>
      <c r="F310" s="52"/>
      <c r="G310" s="52"/>
      <c r="H310" s="56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7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  <c r="BU310" s="51"/>
      <c r="BV310" s="51"/>
      <c r="BW310" s="51"/>
      <c r="BX310" s="51"/>
      <c r="BY310" s="51"/>
      <c r="BZ310" s="51"/>
      <c r="CA310" s="51"/>
      <c r="CB310" s="51"/>
      <c r="CC310" s="51"/>
      <c r="CD310" s="51"/>
      <c r="CE310" s="51"/>
      <c r="CF310" s="51"/>
      <c r="CG310" s="51"/>
      <c r="CH310" s="51"/>
      <c r="CI310" s="51"/>
      <c r="CJ310" s="51"/>
      <c r="CK310" s="51"/>
      <c r="CL310" s="51"/>
      <c r="CM310" s="51"/>
      <c r="CN310" s="51"/>
      <c r="CO310" s="51"/>
      <c r="CP310" s="51"/>
      <c r="CQ310" s="51"/>
      <c r="CR310" s="51"/>
      <c r="CS310" s="51"/>
      <c r="CT310" s="51"/>
      <c r="CU310" s="51"/>
      <c r="CV310" s="51"/>
      <c r="CW310" s="51"/>
      <c r="CX310" s="51"/>
      <c r="CY310" s="51"/>
      <c r="CZ310" s="51"/>
      <c r="DA310" s="51"/>
      <c r="DB310" s="51"/>
      <c r="DC310" s="51"/>
      <c r="DD310" s="51"/>
      <c r="DE310" s="51"/>
      <c r="DF310" s="51"/>
      <c r="DG310" s="51"/>
      <c r="DH310" s="51"/>
      <c r="DI310" s="51"/>
      <c r="DJ310" s="51"/>
      <c r="DK310" s="51"/>
      <c r="DL310" s="51"/>
      <c r="DM310" s="51"/>
      <c r="DN310" s="51"/>
      <c r="DO310" s="51"/>
      <c r="DP310" s="51"/>
      <c r="DQ310" s="51"/>
      <c r="DR310" s="51"/>
      <c r="DS310" s="51"/>
      <c r="DT310" s="51"/>
      <c r="DU310" s="51"/>
      <c r="DV310" s="51"/>
      <c r="DW310" s="51"/>
      <c r="DX310" s="58"/>
    </row>
    <row r="311" spans="1:128" ht="15.75" customHeight="1" x14ac:dyDescent="0.35">
      <c r="A311" s="57"/>
      <c r="B311" s="61"/>
      <c r="C311" s="61"/>
      <c r="D311" s="52"/>
      <c r="E311" s="52"/>
      <c r="F311" s="52"/>
      <c r="G311" s="52"/>
      <c r="H311" s="56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7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  <c r="BU311" s="51"/>
      <c r="BV311" s="51"/>
      <c r="BW311" s="51"/>
      <c r="BX311" s="51"/>
      <c r="BY311" s="51"/>
      <c r="BZ311" s="51"/>
      <c r="CA311" s="51"/>
      <c r="CB311" s="51"/>
      <c r="CC311" s="51"/>
      <c r="CD311" s="51"/>
      <c r="CE311" s="51"/>
      <c r="CF311" s="51"/>
      <c r="CG311" s="51"/>
      <c r="CH311" s="51"/>
      <c r="CI311" s="51"/>
      <c r="CJ311" s="51"/>
      <c r="CK311" s="51"/>
      <c r="CL311" s="51"/>
      <c r="CM311" s="51"/>
      <c r="CN311" s="51"/>
      <c r="CO311" s="51"/>
      <c r="CP311" s="51"/>
      <c r="CQ311" s="51"/>
      <c r="CR311" s="51"/>
      <c r="CS311" s="51"/>
      <c r="CT311" s="51"/>
      <c r="CU311" s="51"/>
      <c r="CV311" s="51"/>
      <c r="CW311" s="51"/>
      <c r="CX311" s="51"/>
      <c r="CY311" s="51"/>
      <c r="CZ311" s="51"/>
      <c r="DA311" s="51"/>
      <c r="DB311" s="51"/>
      <c r="DC311" s="51"/>
      <c r="DD311" s="51"/>
      <c r="DE311" s="51"/>
      <c r="DF311" s="51"/>
      <c r="DG311" s="51"/>
      <c r="DH311" s="51"/>
      <c r="DI311" s="51"/>
      <c r="DJ311" s="51"/>
      <c r="DK311" s="51"/>
      <c r="DL311" s="51"/>
      <c r="DM311" s="51"/>
      <c r="DN311" s="51"/>
      <c r="DO311" s="51"/>
      <c r="DP311" s="51"/>
      <c r="DQ311" s="51"/>
      <c r="DR311" s="51"/>
      <c r="DS311" s="51"/>
      <c r="DT311" s="51"/>
      <c r="DU311" s="51"/>
      <c r="DV311" s="51"/>
      <c r="DW311" s="51"/>
      <c r="DX311" s="58"/>
    </row>
    <row r="312" spans="1:128" ht="15.75" customHeight="1" x14ac:dyDescent="0.35">
      <c r="A312" s="57"/>
      <c r="B312" s="61"/>
      <c r="C312" s="61"/>
      <c r="D312" s="52"/>
      <c r="E312" s="52"/>
      <c r="F312" s="52"/>
      <c r="G312" s="52"/>
      <c r="H312" s="56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7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  <c r="BU312" s="51"/>
      <c r="BV312" s="51"/>
      <c r="BW312" s="51"/>
      <c r="BX312" s="51"/>
      <c r="BY312" s="51"/>
      <c r="BZ312" s="51"/>
      <c r="CA312" s="51"/>
      <c r="CB312" s="51"/>
      <c r="CC312" s="51"/>
      <c r="CD312" s="51"/>
      <c r="CE312" s="51"/>
      <c r="CF312" s="51"/>
      <c r="CG312" s="51"/>
      <c r="CH312" s="51"/>
      <c r="CI312" s="51"/>
      <c r="CJ312" s="51"/>
      <c r="CK312" s="51"/>
      <c r="CL312" s="51"/>
      <c r="CM312" s="51"/>
      <c r="CN312" s="51"/>
      <c r="CO312" s="51"/>
      <c r="CP312" s="51"/>
      <c r="CQ312" s="51"/>
      <c r="CR312" s="51"/>
      <c r="CS312" s="51"/>
      <c r="CT312" s="51"/>
      <c r="CU312" s="51"/>
      <c r="CV312" s="51"/>
      <c r="CW312" s="51"/>
      <c r="CX312" s="51"/>
      <c r="CY312" s="51"/>
      <c r="CZ312" s="51"/>
      <c r="DA312" s="51"/>
      <c r="DB312" s="51"/>
      <c r="DC312" s="51"/>
      <c r="DD312" s="51"/>
      <c r="DE312" s="51"/>
      <c r="DF312" s="51"/>
      <c r="DG312" s="51"/>
      <c r="DH312" s="51"/>
      <c r="DI312" s="51"/>
      <c r="DJ312" s="51"/>
      <c r="DK312" s="51"/>
      <c r="DL312" s="51"/>
      <c r="DM312" s="51"/>
      <c r="DN312" s="51"/>
      <c r="DO312" s="51"/>
      <c r="DP312" s="51"/>
      <c r="DQ312" s="51"/>
      <c r="DR312" s="51"/>
      <c r="DS312" s="51"/>
      <c r="DT312" s="51"/>
      <c r="DU312" s="51"/>
      <c r="DV312" s="51"/>
      <c r="DW312" s="51"/>
      <c r="DX312" s="58"/>
    </row>
    <row r="313" spans="1:128" ht="15.75" customHeight="1" x14ac:dyDescent="0.35">
      <c r="A313" s="57"/>
      <c r="B313" s="61"/>
      <c r="C313" s="61"/>
      <c r="D313" s="52"/>
      <c r="E313" s="52"/>
      <c r="F313" s="52"/>
      <c r="G313" s="52"/>
      <c r="H313" s="56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7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  <c r="BU313" s="51"/>
      <c r="BV313" s="51"/>
      <c r="BW313" s="51"/>
      <c r="BX313" s="51"/>
      <c r="BY313" s="51"/>
      <c r="BZ313" s="51"/>
      <c r="CA313" s="51"/>
      <c r="CB313" s="51"/>
      <c r="CC313" s="51"/>
      <c r="CD313" s="51"/>
      <c r="CE313" s="51"/>
      <c r="CF313" s="51"/>
      <c r="CG313" s="51"/>
      <c r="CH313" s="51"/>
      <c r="CI313" s="51"/>
      <c r="CJ313" s="51"/>
      <c r="CK313" s="51"/>
      <c r="CL313" s="51"/>
      <c r="CM313" s="51"/>
      <c r="CN313" s="51"/>
      <c r="CO313" s="51"/>
      <c r="CP313" s="51"/>
      <c r="CQ313" s="51"/>
      <c r="CR313" s="51"/>
      <c r="CS313" s="51"/>
      <c r="CT313" s="51"/>
      <c r="CU313" s="51"/>
      <c r="CV313" s="51"/>
      <c r="CW313" s="51"/>
      <c r="CX313" s="51"/>
      <c r="CY313" s="51"/>
      <c r="CZ313" s="51"/>
      <c r="DA313" s="51"/>
      <c r="DB313" s="51"/>
      <c r="DC313" s="51"/>
      <c r="DD313" s="51"/>
      <c r="DE313" s="51"/>
      <c r="DF313" s="51"/>
      <c r="DG313" s="51"/>
      <c r="DH313" s="51"/>
      <c r="DI313" s="51"/>
      <c r="DJ313" s="51"/>
      <c r="DK313" s="51"/>
      <c r="DL313" s="51"/>
      <c r="DM313" s="51"/>
      <c r="DN313" s="51"/>
      <c r="DO313" s="51"/>
      <c r="DP313" s="51"/>
      <c r="DQ313" s="51"/>
      <c r="DR313" s="51"/>
      <c r="DS313" s="51"/>
      <c r="DT313" s="51"/>
      <c r="DU313" s="51"/>
      <c r="DV313" s="51"/>
      <c r="DW313" s="51"/>
      <c r="DX313" s="58"/>
    </row>
    <row r="314" spans="1:128" ht="15.75" customHeight="1" x14ac:dyDescent="0.35">
      <c r="A314" s="57"/>
      <c r="B314" s="61"/>
      <c r="C314" s="61"/>
      <c r="D314" s="52"/>
      <c r="E314" s="52"/>
      <c r="F314" s="52"/>
      <c r="G314" s="52"/>
      <c r="H314" s="56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7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  <c r="BU314" s="51"/>
      <c r="BV314" s="51"/>
      <c r="BW314" s="51"/>
      <c r="BX314" s="51"/>
      <c r="BY314" s="51"/>
      <c r="BZ314" s="51"/>
      <c r="CA314" s="51"/>
      <c r="CB314" s="51"/>
      <c r="CC314" s="51"/>
      <c r="CD314" s="51"/>
      <c r="CE314" s="51"/>
      <c r="CF314" s="51"/>
      <c r="CG314" s="51"/>
      <c r="CH314" s="51"/>
      <c r="CI314" s="51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  <c r="CZ314" s="51"/>
      <c r="DA314" s="51"/>
      <c r="DB314" s="51"/>
      <c r="DC314" s="51"/>
      <c r="DD314" s="51"/>
      <c r="DE314" s="51"/>
      <c r="DF314" s="51"/>
      <c r="DG314" s="51"/>
      <c r="DH314" s="51"/>
      <c r="DI314" s="51"/>
      <c r="DJ314" s="51"/>
      <c r="DK314" s="51"/>
      <c r="DL314" s="51"/>
      <c r="DM314" s="51"/>
      <c r="DN314" s="51"/>
      <c r="DO314" s="51"/>
      <c r="DP314" s="51"/>
      <c r="DQ314" s="51"/>
      <c r="DR314" s="51"/>
      <c r="DS314" s="51"/>
      <c r="DT314" s="51"/>
      <c r="DU314" s="51"/>
      <c r="DV314" s="51"/>
      <c r="DW314" s="51"/>
      <c r="DX314" s="58"/>
    </row>
    <row r="315" spans="1:128" ht="15.75" customHeight="1" x14ac:dyDescent="0.35">
      <c r="A315" s="57"/>
      <c r="B315" s="61"/>
      <c r="C315" s="61"/>
      <c r="D315" s="52"/>
      <c r="E315" s="52"/>
      <c r="F315" s="52"/>
      <c r="G315" s="52"/>
      <c r="H315" s="56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7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  <c r="BU315" s="51"/>
      <c r="BV315" s="51"/>
      <c r="BW315" s="51"/>
      <c r="BX315" s="51"/>
      <c r="BY315" s="51"/>
      <c r="BZ315" s="51"/>
      <c r="CA315" s="51"/>
      <c r="CB315" s="51"/>
      <c r="CC315" s="51"/>
      <c r="CD315" s="51"/>
      <c r="CE315" s="51"/>
      <c r="CF315" s="51"/>
      <c r="CG315" s="51"/>
      <c r="CH315" s="51"/>
      <c r="CI315" s="51"/>
      <c r="CJ315" s="51"/>
      <c r="CK315" s="51"/>
      <c r="CL315" s="51"/>
      <c r="CM315" s="51"/>
      <c r="CN315" s="51"/>
      <c r="CO315" s="51"/>
      <c r="CP315" s="51"/>
      <c r="CQ315" s="51"/>
      <c r="CR315" s="51"/>
      <c r="CS315" s="51"/>
      <c r="CT315" s="51"/>
      <c r="CU315" s="51"/>
      <c r="CV315" s="51"/>
      <c r="CW315" s="51"/>
      <c r="CX315" s="51"/>
      <c r="CY315" s="51"/>
      <c r="CZ315" s="51"/>
      <c r="DA315" s="51"/>
      <c r="DB315" s="51"/>
      <c r="DC315" s="51"/>
      <c r="DD315" s="51"/>
      <c r="DE315" s="51"/>
      <c r="DF315" s="51"/>
      <c r="DG315" s="51"/>
      <c r="DH315" s="51"/>
      <c r="DI315" s="51"/>
      <c r="DJ315" s="51"/>
      <c r="DK315" s="51"/>
      <c r="DL315" s="51"/>
      <c r="DM315" s="51"/>
      <c r="DN315" s="51"/>
      <c r="DO315" s="51"/>
      <c r="DP315" s="51"/>
      <c r="DQ315" s="51"/>
      <c r="DR315" s="51"/>
      <c r="DS315" s="51"/>
      <c r="DT315" s="51"/>
      <c r="DU315" s="51"/>
      <c r="DV315" s="51"/>
      <c r="DW315" s="51"/>
      <c r="DX315" s="58"/>
    </row>
    <row r="316" spans="1:128" ht="15.75" customHeight="1" x14ac:dyDescent="0.35">
      <c r="A316" s="57"/>
      <c r="B316" s="61"/>
      <c r="C316" s="61"/>
      <c r="D316" s="52"/>
      <c r="E316" s="52"/>
      <c r="F316" s="52"/>
      <c r="G316" s="52"/>
      <c r="H316" s="56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7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  <c r="BU316" s="51"/>
      <c r="BV316" s="51"/>
      <c r="BW316" s="51"/>
      <c r="BX316" s="51"/>
      <c r="BY316" s="51"/>
      <c r="BZ316" s="51"/>
      <c r="CA316" s="51"/>
      <c r="CB316" s="51"/>
      <c r="CC316" s="51"/>
      <c r="CD316" s="51"/>
      <c r="CE316" s="51"/>
      <c r="CF316" s="51"/>
      <c r="CG316" s="51"/>
      <c r="CH316" s="51"/>
      <c r="CI316" s="51"/>
      <c r="CJ316" s="51"/>
      <c r="CK316" s="51"/>
      <c r="CL316" s="51"/>
      <c r="CM316" s="51"/>
      <c r="CN316" s="51"/>
      <c r="CO316" s="51"/>
      <c r="CP316" s="51"/>
      <c r="CQ316" s="51"/>
      <c r="CR316" s="51"/>
      <c r="CS316" s="51"/>
      <c r="CT316" s="51"/>
      <c r="CU316" s="51"/>
      <c r="CV316" s="51"/>
      <c r="CW316" s="51"/>
      <c r="CX316" s="51"/>
      <c r="CY316" s="51"/>
      <c r="CZ316" s="51"/>
      <c r="DA316" s="51"/>
      <c r="DB316" s="51"/>
      <c r="DC316" s="51"/>
      <c r="DD316" s="51"/>
      <c r="DE316" s="51"/>
      <c r="DF316" s="51"/>
      <c r="DG316" s="51"/>
      <c r="DH316" s="51"/>
      <c r="DI316" s="51"/>
      <c r="DJ316" s="51"/>
      <c r="DK316" s="51"/>
      <c r="DL316" s="51"/>
      <c r="DM316" s="51"/>
      <c r="DN316" s="51"/>
      <c r="DO316" s="51"/>
      <c r="DP316" s="51"/>
      <c r="DQ316" s="51"/>
      <c r="DR316" s="51"/>
      <c r="DS316" s="51"/>
      <c r="DT316" s="51"/>
      <c r="DU316" s="51"/>
      <c r="DV316" s="51"/>
      <c r="DW316" s="51"/>
      <c r="DX316" s="58"/>
    </row>
    <row r="317" spans="1:128" ht="15.75" customHeight="1" x14ac:dyDescent="0.35">
      <c r="A317" s="57"/>
      <c r="B317" s="61"/>
      <c r="C317" s="61"/>
      <c r="D317" s="52"/>
      <c r="E317" s="52"/>
      <c r="F317" s="52"/>
      <c r="G317" s="52"/>
      <c r="H317" s="56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7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  <c r="BU317" s="51"/>
      <c r="BV317" s="51"/>
      <c r="BW317" s="51"/>
      <c r="BX317" s="51"/>
      <c r="BY317" s="51"/>
      <c r="BZ317" s="51"/>
      <c r="CA317" s="51"/>
      <c r="CB317" s="51"/>
      <c r="CC317" s="51"/>
      <c r="CD317" s="51"/>
      <c r="CE317" s="51"/>
      <c r="CF317" s="51"/>
      <c r="CG317" s="51"/>
      <c r="CH317" s="51"/>
      <c r="CI317" s="51"/>
      <c r="CJ317" s="51"/>
      <c r="CK317" s="51"/>
      <c r="CL317" s="51"/>
      <c r="CM317" s="51"/>
      <c r="CN317" s="51"/>
      <c r="CO317" s="51"/>
      <c r="CP317" s="51"/>
      <c r="CQ317" s="51"/>
      <c r="CR317" s="51"/>
      <c r="CS317" s="51"/>
      <c r="CT317" s="51"/>
      <c r="CU317" s="51"/>
      <c r="CV317" s="51"/>
      <c r="CW317" s="51"/>
      <c r="CX317" s="51"/>
      <c r="CY317" s="51"/>
      <c r="CZ317" s="51"/>
      <c r="DA317" s="51"/>
      <c r="DB317" s="51"/>
      <c r="DC317" s="51"/>
      <c r="DD317" s="51"/>
      <c r="DE317" s="51"/>
      <c r="DF317" s="51"/>
      <c r="DG317" s="51"/>
      <c r="DH317" s="51"/>
      <c r="DI317" s="51"/>
      <c r="DJ317" s="51"/>
      <c r="DK317" s="51"/>
      <c r="DL317" s="51"/>
      <c r="DM317" s="51"/>
      <c r="DN317" s="51"/>
      <c r="DO317" s="51"/>
      <c r="DP317" s="51"/>
      <c r="DQ317" s="51"/>
      <c r="DR317" s="51"/>
      <c r="DS317" s="51"/>
      <c r="DT317" s="51"/>
      <c r="DU317" s="51"/>
      <c r="DV317" s="51"/>
      <c r="DW317" s="51"/>
      <c r="DX317" s="58"/>
    </row>
    <row r="318" spans="1:128" ht="15.75" customHeight="1" x14ac:dyDescent="0.35">
      <c r="A318" s="57"/>
      <c r="B318" s="61"/>
      <c r="C318" s="61"/>
      <c r="D318" s="52"/>
      <c r="E318" s="52"/>
      <c r="F318" s="52"/>
      <c r="G318" s="52"/>
      <c r="H318" s="56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7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  <c r="BU318" s="51"/>
      <c r="BV318" s="51"/>
      <c r="BW318" s="51"/>
      <c r="BX318" s="51"/>
      <c r="BY318" s="51"/>
      <c r="BZ318" s="51"/>
      <c r="CA318" s="51"/>
      <c r="CB318" s="51"/>
      <c r="CC318" s="51"/>
      <c r="CD318" s="51"/>
      <c r="CE318" s="51"/>
      <c r="CF318" s="51"/>
      <c r="CG318" s="51"/>
      <c r="CH318" s="51"/>
      <c r="CI318" s="51"/>
      <c r="CJ318" s="51"/>
      <c r="CK318" s="51"/>
      <c r="CL318" s="51"/>
      <c r="CM318" s="51"/>
      <c r="CN318" s="51"/>
      <c r="CO318" s="51"/>
      <c r="CP318" s="51"/>
      <c r="CQ318" s="51"/>
      <c r="CR318" s="51"/>
      <c r="CS318" s="51"/>
      <c r="CT318" s="51"/>
      <c r="CU318" s="51"/>
      <c r="CV318" s="51"/>
      <c r="CW318" s="51"/>
      <c r="CX318" s="51"/>
      <c r="CY318" s="51"/>
      <c r="CZ318" s="51"/>
      <c r="DA318" s="51"/>
      <c r="DB318" s="51"/>
      <c r="DC318" s="51"/>
      <c r="DD318" s="51"/>
      <c r="DE318" s="51"/>
      <c r="DF318" s="51"/>
      <c r="DG318" s="51"/>
      <c r="DH318" s="51"/>
      <c r="DI318" s="51"/>
      <c r="DJ318" s="51"/>
      <c r="DK318" s="51"/>
      <c r="DL318" s="51"/>
      <c r="DM318" s="51"/>
      <c r="DN318" s="51"/>
      <c r="DO318" s="51"/>
      <c r="DP318" s="51"/>
      <c r="DQ318" s="51"/>
      <c r="DR318" s="51"/>
      <c r="DS318" s="51"/>
      <c r="DT318" s="51"/>
      <c r="DU318" s="51"/>
      <c r="DV318" s="51"/>
      <c r="DW318" s="51"/>
      <c r="DX318" s="58"/>
    </row>
    <row r="319" spans="1:128" ht="15.75" customHeight="1" x14ac:dyDescent="0.35">
      <c r="A319" s="57"/>
      <c r="B319" s="61"/>
      <c r="C319" s="61"/>
      <c r="D319" s="52"/>
      <c r="E319" s="52"/>
      <c r="F319" s="52"/>
      <c r="G319" s="52"/>
      <c r="H319" s="56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7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  <c r="BU319" s="51"/>
      <c r="BV319" s="51"/>
      <c r="BW319" s="51"/>
      <c r="BX319" s="51"/>
      <c r="BY319" s="51"/>
      <c r="BZ319" s="51"/>
      <c r="CA319" s="51"/>
      <c r="CB319" s="51"/>
      <c r="CC319" s="51"/>
      <c r="CD319" s="51"/>
      <c r="CE319" s="51"/>
      <c r="CF319" s="51"/>
      <c r="CG319" s="51"/>
      <c r="CH319" s="51"/>
      <c r="CI319" s="51"/>
      <c r="CJ319" s="51"/>
      <c r="CK319" s="51"/>
      <c r="CL319" s="51"/>
      <c r="CM319" s="51"/>
      <c r="CN319" s="51"/>
      <c r="CO319" s="51"/>
      <c r="CP319" s="51"/>
      <c r="CQ319" s="51"/>
      <c r="CR319" s="51"/>
      <c r="CS319" s="51"/>
      <c r="CT319" s="51"/>
      <c r="CU319" s="51"/>
      <c r="CV319" s="51"/>
      <c r="CW319" s="51"/>
      <c r="CX319" s="51"/>
      <c r="CY319" s="51"/>
      <c r="CZ319" s="51"/>
      <c r="DA319" s="51"/>
      <c r="DB319" s="51"/>
      <c r="DC319" s="51"/>
      <c r="DD319" s="51"/>
      <c r="DE319" s="51"/>
      <c r="DF319" s="51"/>
      <c r="DG319" s="51"/>
      <c r="DH319" s="51"/>
      <c r="DI319" s="51"/>
      <c r="DJ319" s="51"/>
      <c r="DK319" s="51"/>
      <c r="DL319" s="51"/>
      <c r="DM319" s="51"/>
      <c r="DN319" s="51"/>
      <c r="DO319" s="51"/>
      <c r="DP319" s="51"/>
      <c r="DQ319" s="51"/>
      <c r="DR319" s="51"/>
      <c r="DS319" s="51"/>
      <c r="DT319" s="51"/>
      <c r="DU319" s="51"/>
      <c r="DV319" s="51"/>
      <c r="DW319" s="51"/>
      <c r="DX319" s="58"/>
    </row>
    <row r="320" spans="1:128" ht="15.75" customHeight="1" x14ac:dyDescent="0.35">
      <c r="A320" s="57"/>
      <c r="B320" s="61"/>
      <c r="C320" s="61"/>
      <c r="D320" s="52"/>
      <c r="E320" s="52"/>
      <c r="F320" s="52"/>
      <c r="G320" s="52"/>
      <c r="H320" s="56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7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  <c r="BU320" s="51"/>
      <c r="BV320" s="51"/>
      <c r="BW320" s="51"/>
      <c r="BX320" s="51"/>
      <c r="BY320" s="51"/>
      <c r="BZ320" s="51"/>
      <c r="CA320" s="51"/>
      <c r="CB320" s="51"/>
      <c r="CC320" s="51"/>
      <c r="CD320" s="51"/>
      <c r="CE320" s="51"/>
      <c r="CF320" s="51"/>
      <c r="CG320" s="51"/>
      <c r="CH320" s="51"/>
      <c r="CI320" s="51"/>
      <c r="CJ320" s="51"/>
      <c r="CK320" s="51"/>
      <c r="CL320" s="51"/>
      <c r="CM320" s="51"/>
      <c r="CN320" s="51"/>
      <c r="CO320" s="51"/>
      <c r="CP320" s="51"/>
      <c r="CQ320" s="51"/>
      <c r="CR320" s="51"/>
      <c r="CS320" s="51"/>
      <c r="CT320" s="51"/>
      <c r="CU320" s="51"/>
      <c r="CV320" s="51"/>
      <c r="CW320" s="51"/>
      <c r="CX320" s="51"/>
      <c r="CY320" s="51"/>
      <c r="CZ320" s="51"/>
      <c r="DA320" s="51"/>
      <c r="DB320" s="51"/>
      <c r="DC320" s="51"/>
      <c r="DD320" s="51"/>
      <c r="DE320" s="51"/>
      <c r="DF320" s="51"/>
      <c r="DG320" s="51"/>
      <c r="DH320" s="51"/>
      <c r="DI320" s="51"/>
      <c r="DJ320" s="51"/>
      <c r="DK320" s="51"/>
      <c r="DL320" s="51"/>
      <c r="DM320" s="51"/>
      <c r="DN320" s="51"/>
      <c r="DO320" s="51"/>
      <c r="DP320" s="51"/>
      <c r="DQ320" s="51"/>
      <c r="DR320" s="51"/>
      <c r="DS320" s="51"/>
      <c r="DT320" s="51"/>
      <c r="DU320" s="51"/>
      <c r="DV320" s="51"/>
      <c r="DW320" s="51"/>
      <c r="DX320" s="58"/>
    </row>
    <row r="321" spans="1:128" ht="15.75" customHeight="1" x14ac:dyDescent="0.35">
      <c r="A321" s="57"/>
      <c r="B321" s="61"/>
      <c r="C321" s="61"/>
      <c r="D321" s="52"/>
      <c r="E321" s="52"/>
      <c r="F321" s="52"/>
      <c r="G321" s="52"/>
      <c r="H321" s="56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7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  <c r="BU321" s="51"/>
      <c r="BV321" s="51"/>
      <c r="BW321" s="51"/>
      <c r="BX321" s="51"/>
      <c r="BY321" s="51"/>
      <c r="BZ321" s="51"/>
      <c r="CA321" s="51"/>
      <c r="CB321" s="51"/>
      <c r="CC321" s="51"/>
      <c r="CD321" s="51"/>
      <c r="CE321" s="51"/>
      <c r="CF321" s="51"/>
      <c r="CG321" s="51"/>
      <c r="CH321" s="51"/>
      <c r="CI321" s="51"/>
      <c r="CJ321" s="51"/>
      <c r="CK321" s="51"/>
      <c r="CL321" s="51"/>
      <c r="CM321" s="51"/>
      <c r="CN321" s="51"/>
      <c r="CO321" s="51"/>
      <c r="CP321" s="51"/>
      <c r="CQ321" s="51"/>
      <c r="CR321" s="51"/>
      <c r="CS321" s="51"/>
      <c r="CT321" s="51"/>
      <c r="CU321" s="51"/>
      <c r="CV321" s="51"/>
      <c r="CW321" s="51"/>
      <c r="CX321" s="51"/>
      <c r="CY321" s="51"/>
      <c r="CZ321" s="51"/>
      <c r="DA321" s="51"/>
      <c r="DB321" s="51"/>
      <c r="DC321" s="51"/>
      <c r="DD321" s="51"/>
      <c r="DE321" s="51"/>
      <c r="DF321" s="51"/>
      <c r="DG321" s="51"/>
      <c r="DH321" s="51"/>
      <c r="DI321" s="51"/>
      <c r="DJ321" s="51"/>
      <c r="DK321" s="51"/>
      <c r="DL321" s="51"/>
      <c r="DM321" s="51"/>
      <c r="DN321" s="51"/>
      <c r="DO321" s="51"/>
      <c r="DP321" s="51"/>
      <c r="DQ321" s="51"/>
      <c r="DR321" s="51"/>
      <c r="DS321" s="51"/>
      <c r="DT321" s="51"/>
      <c r="DU321" s="51"/>
      <c r="DV321" s="51"/>
      <c r="DW321" s="51"/>
      <c r="DX321" s="58"/>
    </row>
    <row r="322" spans="1:128" ht="15.75" customHeight="1" x14ac:dyDescent="0.35">
      <c r="A322" s="57"/>
      <c r="B322" s="61"/>
      <c r="C322" s="61"/>
      <c r="D322" s="52"/>
      <c r="E322" s="52"/>
      <c r="F322" s="52"/>
      <c r="G322" s="52"/>
      <c r="H322" s="56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7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  <c r="BU322" s="51"/>
      <c r="BV322" s="51"/>
      <c r="BW322" s="51"/>
      <c r="BX322" s="51"/>
      <c r="BY322" s="51"/>
      <c r="BZ322" s="51"/>
      <c r="CA322" s="51"/>
      <c r="CB322" s="51"/>
      <c r="CC322" s="51"/>
      <c r="CD322" s="51"/>
      <c r="CE322" s="51"/>
      <c r="CF322" s="51"/>
      <c r="CG322" s="51"/>
      <c r="CH322" s="51"/>
      <c r="CI322" s="51"/>
      <c r="CJ322" s="51"/>
      <c r="CK322" s="51"/>
      <c r="CL322" s="51"/>
      <c r="CM322" s="51"/>
      <c r="CN322" s="51"/>
      <c r="CO322" s="51"/>
      <c r="CP322" s="51"/>
      <c r="CQ322" s="51"/>
      <c r="CR322" s="51"/>
      <c r="CS322" s="51"/>
      <c r="CT322" s="51"/>
      <c r="CU322" s="51"/>
      <c r="CV322" s="51"/>
      <c r="CW322" s="51"/>
      <c r="CX322" s="51"/>
      <c r="CY322" s="51"/>
      <c r="CZ322" s="51"/>
      <c r="DA322" s="51"/>
      <c r="DB322" s="51"/>
      <c r="DC322" s="51"/>
      <c r="DD322" s="51"/>
      <c r="DE322" s="51"/>
      <c r="DF322" s="51"/>
      <c r="DG322" s="51"/>
      <c r="DH322" s="51"/>
      <c r="DI322" s="51"/>
      <c r="DJ322" s="51"/>
      <c r="DK322" s="51"/>
      <c r="DL322" s="51"/>
      <c r="DM322" s="51"/>
      <c r="DN322" s="51"/>
      <c r="DO322" s="51"/>
      <c r="DP322" s="51"/>
      <c r="DQ322" s="51"/>
      <c r="DR322" s="51"/>
      <c r="DS322" s="51"/>
      <c r="DT322" s="51"/>
      <c r="DU322" s="51"/>
      <c r="DV322" s="51"/>
      <c r="DW322" s="51"/>
      <c r="DX322" s="58"/>
    </row>
    <row r="323" spans="1:128" ht="15.75" customHeight="1" x14ac:dyDescent="0.35">
      <c r="A323" s="57"/>
      <c r="B323" s="61"/>
      <c r="C323" s="61"/>
      <c r="D323" s="52"/>
      <c r="E323" s="52"/>
      <c r="F323" s="52"/>
      <c r="G323" s="52"/>
      <c r="H323" s="56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7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  <c r="BU323" s="51"/>
      <c r="BV323" s="51"/>
      <c r="BW323" s="51"/>
      <c r="BX323" s="51"/>
      <c r="BY323" s="51"/>
      <c r="BZ323" s="51"/>
      <c r="CA323" s="51"/>
      <c r="CB323" s="51"/>
      <c r="CC323" s="51"/>
      <c r="CD323" s="51"/>
      <c r="CE323" s="51"/>
      <c r="CF323" s="51"/>
      <c r="CG323" s="51"/>
      <c r="CH323" s="51"/>
      <c r="CI323" s="51"/>
      <c r="CJ323" s="51"/>
      <c r="CK323" s="51"/>
      <c r="CL323" s="51"/>
      <c r="CM323" s="51"/>
      <c r="CN323" s="51"/>
      <c r="CO323" s="51"/>
      <c r="CP323" s="51"/>
      <c r="CQ323" s="51"/>
      <c r="CR323" s="51"/>
      <c r="CS323" s="51"/>
      <c r="CT323" s="51"/>
      <c r="CU323" s="51"/>
      <c r="CV323" s="51"/>
      <c r="CW323" s="51"/>
      <c r="CX323" s="51"/>
      <c r="CY323" s="51"/>
      <c r="CZ323" s="51"/>
      <c r="DA323" s="51"/>
      <c r="DB323" s="51"/>
      <c r="DC323" s="51"/>
      <c r="DD323" s="51"/>
      <c r="DE323" s="51"/>
      <c r="DF323" s="51"/>
      <c r="DG323" s="51"/>
      <c r="DH323" s="51"/>
      <c r="DI323" s="51"/>
      <c r="DJ323" s="51"/>
      <c r="DK323" s="51"/>
      <c r="DL323" s="51"/>
      <c r="DM323" s="51"/>
      <c r="DN323" s="51"/>
      <c r="DO323" s="51"/>
      <c r="DP323" s="51"/>
      <c r="DQ323" s="51"/>
      <c r="DR323" s="51"/>
      <c r="DS323" s="51"/>
      <c r="DT323" s="51"/>
      <c r="DU323" s="51"/>
      <c r="DV323" s="51"/>
      <c r="DW323" s="51"/>
      <c r="DX323" s="58"/>
    </row>
    <row r="324" spans="1:128" ht="15.75" customHeight="1" x14ac:dyDescent="0.35">
      <c r="A324" s="57"/>
      <c r="B324" s="61"/>
      <c r="C324" s="61"/>
      <c r="D324" s="52"/>
      <c r="E324" s="52"/>
      <c r="F324" s="52"/>
      <c r="G324" s="52"/>
      <c r="H324" s="56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7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  <c r="BU324" s="51"/>
      <c r="BV324" s="51"/>
      <c r="BW324" s="51"/>
      <c r="BX324" s="51"/>
      <c r="BY324" s="51"/>
      <c r="BZ324" s="51"/>
      <c r="CA324" s="51"/>
      <c r="CB324" s="51"/>
      <c r="CC324" s="51"/>
      <c r="CD324" s="51"/>
      <c r="CE324" s="51"/>
      <c r="CF324" s="51"/>
      <c r="CG324" s="51"/>
      <c r="CH324" s="51"/>
      <c r="CI324" s="51"/>
      <c r="CJ324" s="51"/>
      <c r="CK324" s="51"/>
      <c r="CL324" s="51"/>
      <c r="CM324" s="51"/>
      <c r="CN324" s="51"/>
      <c r="CO324" s="51"/>
      <c r="CP324" s="51"/>
      <c r="CQ324" s="51"/>
      <c r="CR324" s="51"/>
      <c r="CS324" s="51"/>
      <c r="CT324" s="51"/>
      <c r="CU324" s="51"/>
      <c r="CV324" s="51"/>
      <c r="CW324" s="51"/>
      <c r="CX324" s="51"/>
      <c r="CY324" s="51"/>
      <c r="CZ324" s="51"/>
      <c r="DA324" s="51"/>
      <c r="DB324" s="51"/>
      <c r="DC324" s="51"/>
      <c r="DD324" s="51"/>
      <c r="DE324" s="51"/>
      <c r="DF324" s="51"/>
      <c r="DG324" s="51"/>
      <c r="DH324" s="51"/>
      <c r="DI324" s="51"/>
      <c r="DJ324" s="51"/>
      <c r="DK324" s="51"/>
      <c r="DL324" s="51"/>
      <c r="DM324" s="51"/>
      <c r="DN324" s="51"/>
      <c r="DO324" s="51"/>
      <c r="DP324" s="51"/>
      <c r="DQ324" s="51"/>
      <c r="DR324" s="51"/>
      <c r="DS324" s="51"/>
      <c r="DT324" s="51"/>
      <c r="DU324" s="51"/>
      <c r="DV324" s="51"/>
      <c r="DW324" s="51"/>
      <c r="DX324" s="58"/>
    </row>
    <row r="325" spans="1:128" ht="15.75" customHeight="1" x14ac:dyDescent="0.35">
      <c r="A325" s="57"/>
      <c r="B325" s="61"/>
      <c r="C325" s="61"/>
      <c r="D325" s="52"/>
      <c r="E325" s="52"/>
      <c r="F325" s="52"/>
      <c r="G325" s="52"/>
      <c r="H325" s="56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7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  <c r="BU325" s="51"/>
      <c r="BV325" s="51"/>
      <c r="BW325" s="51"/>
      <c r="BX325" s="51"/>
      <c r="BY325" s="51"/>
      <c r="BZ325" s="51"/>
      <c r="CA325" s="51"/>
      <c r="CB325" s="51"/>
      <c r="CC325" s="51"/>
      <c r="CD325" s="51"/>
      <c r="CE325" s="51"/>
      <c r="CF325" s="51"/>
      <c r="CG325" s="51"/>
      <c r="CH325" s="51"/>
      <c r="CI325" s="51"/>
      <c r="CJ325" s="51"/>
      <c r="CK325" s="51"/>
      <c r="CL325" s="51"/>
      <c r="CM325" s="51"/>
      <c r="CN325" s="51"/>
      <c r="CO325" s="51"/>
      <c r="CP325" s="51"/>
      <c r="CQ325" s="51"/>
      <c r="CR325" s="51"/>
      <c r="CS325" s="51"/>
      <c r="CT325" s="51"/>
      <c r="CU325" s="51"/>
      <c r="CV325" s="51"/>
      <c r="CW325" s="51"/>
      <c r="CX325" s="51"/>
      <c r="CY325" s="51"/>
      <c r="CZ325" s="51"/>
      <c r="DA325" s="51"/>
      <c r="DB325" s="51"/>
      <c r="DC325" s="51"/>
      <c r="DD325" s="51"/>
      <c r="DE325" s="51"/>
      <c r="DF325" s="51"/>
      <c r="DG325" s="51"/>
      <c r="DH325" s="51"/>
      <c r="DI325" s="51"/>
      <c r="DJ325" s="51"/>
      <c r="DK325" s="51"/>
      <c r="DL325" s="51"/>
      <c r="DM325" s="51"/>
      <c r="DN325" s="51"/>
      <c r="DO325" s="51"/>
      <c r="DP325" s="51"/>
      <c r="DQ325" s="51"/>
      <c r="DR325" s="51"/>
      <c r="DS325" s="51"/>
      <c r="DT325" s="51"/>
      <c r="DU325" s="51"/>
      <c r="DV325" s="51"/>
      <c r="DW325" s="51"/>
      <c r="DX325" s="58"/>
    </row>
    <row r="326" spans="1:128" ht="15.75" customHeight="1" x14ac:dyDescent="0.35">
      <c r="A326" s="57"/>
      <c r="B326" s="61"/>
      <c r="C326" s="61"/>
      <c r="D326" s="52"/>
      <c r="E326" s="52"/>
      <c r="F326" s="52"/>
      <c r="G326" s="52"/>
      <c r="H326" s="56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7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  <c r="CZ326" s="51"/>
      <c r="DA326" s="51"/>
      <c r="DB326" s="51"/>
      <c r="DC326" s="51"/>
      <c r="DD326" s="51"/>
      <c r="DE326" s="51"/>
      <c r="DF326" s="51"/>
      <c r="DG326" s="51"/>
      <c r="DH326" s="51"/>
      <c r="DI326" s="51"/>
      <c r="DJ326" s="51"/>
      <c r="DK326" s="51"/>
      <c r="DL326" s="51"/>
      <c r="DM326" s="51"/>
      <c r="DN326" s="51"/>
      <c r="DO326" s="51"/>
      <c r="DP326" s="51"/>
      <c r="DQ326" s="51"/>
      <c r="DR326" s="51"/>
      <c r="DS326" s="51"/>
      <c r="DT326" s="51"/>
      <c r="DU326" s="51"/>
      <c r="DV326" s="51"/>
      <c r="DW326" s="51"/>
      <c r="DX326" s="58"/>
    </row>
    <row r="327" spans="1:128" ht="15.75" customHeight="1" x14ac:dyDescent="0.35">
      <c r="A327" s="57"/>
      <c r="B327" s="61"/>
      <c r="C327" s="61"/>
      <c r="D327" s="52"/>
      <c r="E327" s="52"/>
      <c r="F327" s="52"/>
      <c r="G327" s="52"/>
      <c r="H327" s="56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7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  <c r="BU327" s="51"/>
      <c r="BV327" s="51"/>
      <c r="BW327" s="51"/>
      <c r="BX327" s="51"/>
      <c r="BY327" s="51"/>
      <c r="BZ327" s="51"/>
      <c r="CA327" s="51"/>
      <c r="CB327" s="51"/>
      <c r="CC327" s="51"/>
      <c r="CD327" s="51"/>
      <c r="CE327" s="51"/>
      <c r="CF327" s="51"/>
      <c r="CG327" s="51"/>
      <c r="CH327" s="51"/>
      <c r="CI327" s="51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/>
      <c r="CV327" s="51"/>
      <c r="CW327" s="51"/>
      <c r="CX327" s="51"/>
      <c r="CY327" s="51"/>
      <c r="CZ327" s="51"/>
      <c r="DA327" s="51"/>
      <c r="DB327" s="51"/>
      <c r="DC327" s="51"/>
      <c r="DD327" s="51"/>
      <c r="DE327" s="51"/>
      <c r="DF327" s="51"/>
      <c r="DG327" s="51"/>
      <c r="DH327" s="51"/>
      <c r="DI327" s="51"/>
      <c r="DJ327" s="51"/>
      <c r="DK327" s="51"/>
      <c r="DL327" s="51"/>
      <c r="DM327" s="51"/>
      <c r="DN327" s="51"/>
      <c r="DO327" s="51"/>
      <c r="DP327" s="51"/>
      <c r="DQ327" s="51"/>
      <c r="DR327" s="51"/>
      <c r="DS327" s="51"/>
      <c r="DT327" s="51"/>
      <c r="DU327" s="51"/>
      <c r="DV327" s="51"/>
      <c r="DW327" s="51"/>
      <c r="DX327" s="58"/>
    </row>
    <row r="328" spans="1:128" ht="15.75" customHeight="1" x14ac:dyDescent="0.35">
      <c r="A328" s="57"/>
      <c r="B328" s="61"/>
      <c r="C328" s="61"/>
      <c r="D328" s="52"/>
      <c r="E328" s="52"/>
      <c r="F328" s="52"/>
      <c r="G328" s="52"/>
      <c r="H328" s="56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7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  <c r="BU328" s="51"/>
      <c r="BV328" s="51"/>
      <c r="BW328" s="51"/>
      <c r="BX328" s="51"/>
      <c r="BY328" s="51"/>
      <c r="BZ328" s="51"/>
      <c r="CA328" s="51"/>
      <c r="CB328" s="51"/>
      <c r="CC328" s="51"/>
      <c r="CD328" s="51"/>
      <c r="CE328" s="51"/>
      <c r="CF328" s="51"/>
      <c r="CG328" s="51"/>
      <c r="CH328" s="51"/>
      <c r="CI328" s="51"/>
      <c r="CJ328" s="51"/>
      <c r="CK328" s="51"/>
      <c r="CL328" s="51"/>
      <c r="CM328" s="51"/>
      <c r="CN328" s="51"/>
      <c r="CO328" s="51"/>
      <c r="CP328" s="51"/>
      <c r="CQ328" s="51"/>
      <c r="CR328" s="51"/>
      <c r="CS328" s="51"/>
      <c r="CT328" s="51"/>
      <c r="CU328" s="51"/>
      <c r="CV328" s="51"/>
      <c r="CW328" s="51"/>
      <c r="CX328" s="51"/>
      <c r="CY328" s="51"/>
      <c r="CZ328" s="51"/>
      <c r="DA328" s="51"/>
      <c r="DB328" s="51"/>
      <c r="DC328" s="51"/>
      <c r="DD328" s="51"/>
      <c r="DE328" s="51"/>
      <c r="DF328" s="51"/>
      <c r="DG328" s="51"/>
      <c r="DH328" s="51"/>
      <c r="DI328" s="51"/>
      <c r="DJ328" s="51"/>
      <c r="DK328" s="51"/>
      <c r="DL328" s="51"/>
      <c r="DM328" s="51"/>
      <c r="DN328" s="51"/>
      <c r="DO328" s="51"/>
      <c r="DP328" s="51"/>
      <c r="DQ328" s="51"/>
      <c r="DR328" s="51"/>
      <c r="DS328" s="51"/>
      <c r="DT328" s="51"/>
      <c r="DU328" s="51"/>
      <c r="DV328" s="51"/>
      <c r="DW328" s="51"/>
      <c r="DX328" s="58"/>
    </row>
    <row r="329" spans="1:128" ht="15.75" customHeight="1" x14ac:dyDescent="0.35">
      <c r="A329" s="57"/>
      <c r="B329" s="61"/>
      <c r="C329" s="61"/>
      <c r="D329" s="52"/>
      <c r="E329" s="52"/>
      <c r="F329" s="52"/>
      <c r="G329" s="52"/>
      <c r="H329" s="56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7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  <c r="BU329" s="51"/>
      <c r="BV329" s="51"/>
      <c r="BW329" s="51"/>
      <c r="BX329" s="51"/>
      <c r="BY329" s="51"/>
      <c r="BZ329" s="51"/>
      <c r="CA329" s="51"/>
      <c r="CB329" s="51"/>
      <c r="CC329" s="51"/>
      <c r="CD329" s="51"/>
      <c r="CE329" s="51"/>
      <c r="CF329" s="51"/>
      <c r="CG329" s="51"/>
      <c r="CH329" s="51"/>
      <c r="CI329" s="51"/>
      <c r="CJ329" s="51"/>
      <c r="CK329" s="51"/>
      <c r="CL329" s="51"/>
      <c r="CM329" s="51"/>
      <c r="CN329" s="51"/>
      <c r="CO329" s="51"/>
      <c r="CP329" s="51"/>
      <c r="CQ329" s="51"/>
      <c r="CR329" s="51"/>
      <c r="CS329" s="51"/>
      <c r="CT329" s="51"/>
      <c r="CU329" s="51"/>
      <c r="CV329" s="51"/>
      <c r="CW329" s="51"/>
      <c r="CX329" s="51"/>
      <c r="CY329" s="51"/>
      <c r="CZ329" s="51"/>
      <c r="DA329" s="51"/>
      <c r="DB329" s="51"/>
      <c r="DC329" s="51"/>
      <c r="DD329" s="51"/>
      <c r="DE329" s="51"/>
      <c r="DF329" s="51"/>
      <c r="DG329" s="51"/>
      <c r="DH329" s="51"/>
      <c r="DI329" s="51"/>
      <c r="DJ329" s="51"/>
      <c r="DK329" s="51"/>
      <c r="DL329" s="51"/>
      <c r="DM329" s="51"/>
      <c r="DN329" s="51"/>
      <c r="DO329" s="51"/>
      <c r="DP329" s="51"/>
      <c r="DQ329" s="51"/>
      <c r="DR329" s="51"/>
      <c r="DS329" s="51"/>
      <c r="DT329" s="51"/>
      <c r="DU329" s="51"/>
      <c r="DV329" s="51"/>
      <c r="DW329" s="51"/>
      <c r="DX329" s="58"/>
    </row>
    <row r="330" spans="1:128" ht="15.75" customHeight="1" x14ac:dyDescent="0.35">
      <c r="A330" s="57"/>
      <c r="B330" s="61"/>
      <c r="C330" s="61"/>
      <c r="D330" s="52"/>
      <c r="E330" s="52"/>
      <c r="F330" s="52"/>
      <c r="G330" s="52"/>
      <c r="H330" s="56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7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  <c r="BU330" s="51"/>
      <c r="BV330" s="51"/>
      <c r="BW330" s="51"/>
      <c r="BX330" s="51"/>
      <c r="BY330" s="51"/>
      <c r="BZ330" s="51"/>
      <c r="CA330" s="51"/>
      <c r="CB330" s="51"/>
      <c r="CC330" s="51"/>
      <c r="CD330" s="51"/>
      <c r="CE330" s="51"/>
      <c r="CF330" s="51"/>
      <c r="CG330" s="51"/>
      <c r="CH330" s="51"/>
      <c r="CI330" s="51"/>
      <c r="CJ330" s="51"/>
      <c r="CK330" s="51"/>
      <c r="CL330" s="51"/>
      <c r="CM330" s="51"/>
      <c r="CN330" s="51"/>
      <c r="CO330" s="51"/>
      <c r="CP330" s="51"/>
      <c r="CQ330" s="51"/>
      <c r="CR330" s="51"/>
      <c r="CS330" s="51"/>
      <c r="CT330" s="51"/>
      <c r="CU330" s="51"/>
      <c r="CV330" s="51"/>
      <c r="CW330" s="51"/>
      <c r="CX330" s="51"/>
      <c r="CY330" s="51"/>
      <c r="CZ330" s="51"/>
      <c r="DA330" s="51"/>
      <c r="DB330" s="51"/>
      <c r="DC330" s="51"/>
      <c r="DD330" s="51"/>
      <c r="DE330" s="51"/>
      <c r="DF330" s="51"/>
      <c r="DG330" s="51"/>
      <c r="DH330" s="51"/>
      <c r="DI330" s="51"/>
      <c r="DJ330" s="51"/>
      <c r="DK330" s="51"/>
      <c r="DL330" s="51"/>
      <c r="DM330" s="51"/>
      <c r="DN330" s="51"/>
      <c r="DO330" s="51"/>
      <c r="DP330" s="51"/>
      <c r="DQ330" s="51"/>
      <c r="DR330" s="51"/>
      <c r="DS330" s="51"/>
      <c r="DT330" s="51"/>
      <c r="DU330" s="51"/>
      <c r="DV330" s="51"/>
      <c r="DW330" s="51"/>
      <c r="DX330" s="58"/>
    </row>
    <row r="331" spans="1:128" ht="15.75" customHeight="1" x14ac:dyDescent="0.35">
      <c r="A331" s="57"/>
      <c r="B331" s="61"/>
      <c r="C331" s="61"/>
      <c r="D331" s="52"/>
      <c r="E331" s="52"/>
      <c r="F331" s="52"/>
      <c r="G331" s="52"/>
      <c r="H331" s="56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7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  <c r="BU331" s="51"/>
      <c r="BV331" s="51"/>
      <c r="BW331" s="51"/>
      <c r="BX331" s="51"/>
      <c r="BY331" s="51"/>
      <c r="BZ331" s="51"/>
      <c r="CA331" s="51"/>
      <c r="CB331" s="51"/>
      <c r="CC331" s="51"/>
      <c r="CD331" s="51"/>
      <c r="CE331" s="51"/>
      <c r="CF331" s="51"/>
      <c r="CG331" s="51"/>
      <c r="CH331" s="51"/>
      <c r="CI331" s="51"/>
      <c r="CJ331" s="51"/>
      <c r="CK331" s="51"/>
      <c r="CL331" s="51"/>
      <c r="CM331" s="51"/>
      <c r="CN331" s="51"/>
      <c r="CO331" s="51"/>
      <c r="CP331" s="51"/>
      <c r="CQ331" s="51"/>
      <c r="CR331" s="51"/>
      <c r="CS331" s="51"/>
      <c r="CT331" s="51"/>
      <c r="CU331" s="51"/>
      <c r="CV331" s="51"/>
      <c r="CW331" s="51"/>
      <c r="CX331" s="51"/>
      <c r="CY331" s="51"/>
      <c r="CZ331" s="51"/>
      <c r="DA331" s="51"/>
      <c r="DB331" s="51"/>
      <c r="DC331" s="51"/>
      <c r="DD331" s="51"/>
      <c r="DE331" s="51"/>
      <c r="DF331" s="51"/>
      <c r="DG331" s="51"/>
      <c r="DH331" s="51"/>
      <c r="DI331" s="51"/>
      <c r="DJ331" s="51"/>
      <c r="DK331" s="51"/>
      <c r="DL331" s="51"/>
      <c r="DM331" s="51"/>
      <c r="DN331" s="51"/>
      <c r="DO331" s="51"/>
      <c r="DP331" s="51"/>
      <c r="DQ331" s="51"/>
      <c r="DR331" s="51"/>
      <c r="DS331" s="51"/>
      <c r="DT331" s="51"/>
      <c r="DU331" s="51"/>
      <c r="DV331" s="51"/>
      <c r="DW331" s="51"/>
      <c r="DX331" s="58"/>
    </row>
    <row r="332" spans="1:128" ht="15.75" customHeight="1" x14ac:dyDescent="0.35">
      <c r="A332" s="57"/>
      <c r="B332" s="61"/>
      <c r="C332" s="61"/>
      <c r="D332" s="52"/>
      <c r="E332" s="52"/>
      <c r="F332" s="52"/>
      <c r="G332" s="52"/>
      <c r="H332" s="56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7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  <c r="BU332" s="51"/>
      <c r="BV332" s="51"/>
      <c r="BW332" s="51"/>
      <c r="BX332" s="51"/>
      <c r="BY332" s="51"/>
      <c r="BZ332" s="51"/>
      <c r="CA332" s="51"/>
      <c r="CB332" s="51"/>
      <c r="CC332" s="51"/>
      <c r="CD332" s="51"/>
      <c r="CE332" s="51"/>
      <c r="CF332" s="51"/>
      <c r="CG332" s="51"/>
      <c r="CH332" s="51"/>
      <c r="CI332" s="51"/>
      <c r="CJ332" s="51"/>
      <c r="CK332" s="51"/>
      <c r="CL332" s="51"/>
      <c r="CM332" s="51"/>
      <c r="CN332" s="51"/>
      <c r="CO332" s="51"/>
      <c r="CP332" s="51"/>
      <c r="CQ332" s="51"/>
      <c r="CR332" s="51"/>
      <c r="CS332" s="51"/>
      <c r="CT332" s="51"/>
      <c r="CU332" s="51"/>
      <c r="CV332" s="51"/>
      <c r="CW332" s="51"/>
      <c r="CX332" s="51"/>
      <c r="CY332" s="51"/>
      <c r="CZ332" s="51"/>
      <c r="DA332" s="51"/>
      <c r="DB332" s="51"/>
      <c r="DC332" s="51"/>
      <c r="DD332" s="51"/>
      <c r="DE332" s="51"/>
      <c r="DF332" s="51"/>
      <c r="DG332" s="51"/>
      <c r="DH332" s="51"/>
      <c r="DI332" s="51"/>
      <c r="DJ332" s="51"/>
      <c r="DK332" s="51"/>
      <c r="DL332" s="51"/>
      <c r="DM332" s="51"/>
      <c r="DN332" s="51"/>
      <c r="DO332" s="51"/>
      <c r="DP332" s="51"/>
      <c r="DQ332" s="51"/>
      <c r="DR332" s="51"/>
      <c r="DS332" s="51"/>
      <c r="DT332" s="51"/>
      <c r="DU332" s="51"/>
      <c r="DV332" s="51"/>
      <c r="DW332" s="51"/>
      <c r="DX332" s="58"/>
    </row>
    <row r="333" spans="1:128" ht="15.75" customHeight="1" x14ac:dyDescent="0.35">
      <c r="A333" s="57"/>
      <c r="B333" s="61"/>
      <c r="C333" s="61"/>
      <c r="D333" s="52"/>
      <c r="E333" s="52"/>
      <c r="F333" s="52"/>
      <c r="G333" s="52"/>
      <c r="H333" s="56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7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  <c r="BU333" s="51"/>
      <c r="BV333" s="51"/>
      <c r="BW333" s="51"/>
      <c r="BX333" s="51"/>
      <c r="BY333" s="51"/>
      <c r="BZ333" s="51"/>
      <c r="CA333" s="51"/>
      <c r="CB333" s="51"/>
      <c r="CC333" s="51"/>
      <c r="CD333" s="51"/>
      <c r="CE333" s="51"/>
      <c r="CF333" s="51"/>
      <c r="CG333" s="51"/>
      <c r="CH333" s="51"/>
      <c r="CI333" s="51"/>
      <c r="CJ333" s="51"/>
      <c r="CK333" s="51"/>
      <c r="CL333" s="51"/>
      <c r="CM333" s="51"/>
      <c r="CN333" s="51"/>
      <c r="CO333" s="51"/>
      <c r="CP333" s="51"/>
      <c r="CQ333" s="51"/>
      <c r="CR333" s="51"/>
      <c r="CS333" s="51"/>
      <c r="CT333" s="51"/>
      <c r="CU333" s="51"/>
      <c r="CV333" s="51"/>
      <c r="CW333" s="51"/>
      <c r="CX333" s="51"/>
      <c r="CY333" s="51"/>
      <c r="CZ333" s="51"/>
      <c r="DA333" s="51"/>
      <c r="DB333" s="51"/>
      <c r="DC333" s="51"/>
      <c r="DD333" s="51"/>
      <c r="DE333" s="51"/>
      <c r="DF333" s="51"/>
      <c r="DG333" s="51"/>
      <c r="DH333" s="51"/>
      <c r="DI333" s="51"/>
      <c r="DJ333" s="51"/>
      <c r="DK333" s="51"/>
      <c r="DL333" s="51"/>
      <c r="DM333" s="51"/>
      <c r="DN333" s="51"/>
      <c r="DO333" s="51"/>
      <c r="DP333" s="51"/>
      <c r="DQ333" s="51"/>
      <c r="DR333" s="51"/>
      <c r="DS333" s="51"/>
      <c r="DT333" s="51"/>
      <c r="DU333" s="51"/>
      <c r="DV333" s="51"/>
      <c r="DW333" s="51"/>
      <c r="DX333" s="58"/>
    </row>
    <row r="334" spans="1:128" ht="15.75" customHeight="1" x14ac:dyDescent="0.35">
      <c r="A334" s="57"/>
      <c r="B334" s="61"/>
      <c r="C334" s="61"/>
      <c r="D334" s="52"/>
      <c r="E334" s="52"/>
      <c r="F334" s="52"/>
      <c r="G334" s="52"/>
      <c r="H334" s="56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7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  <c r="BU334" s="51"/>
      <c r="BV334" s="51"/>
      <c r="BW334" s="51"/>
      <c r="BX334" s="51"/>
      <c r="BY334" s="51"/>
      <c r="BZ334" s="51"/>
      <c r="CA334" s="51"/>
      <c r="CB334" s="51"/>
      <c r="CC334" s="51"/>
      <c r="CD334" s="51"/>
      <c r="CE334" s="51"/>
      <c r="CF334" s="51"/>
      <c r="CG334" s="51"/>
      <c r="CH334" s="51"/>
      <c r="CI334" s="51"/>
      <c r="CJ334" s="51"/>
      <c r="CK334" s="51"/>
      <c r="CL334" s="51"/>
      <c r="CM334" s="51"/>
      <c r="CN334" s="51"/>
      <c r="CO334" s="51"/>
      <c r="CP334" s="51"/>
      <c r="CQ334" s="51"/>
      <c r="CR334" s="51"/>
      <c r="CS334" s="51"/>
      <c r="CT334" s="51"/>
      <c r="CU334" s="51"/>
      <c r="CV334" s="51"/>
      <c r="CW334" s="51"/>
      <c r="CX334" s="51"/>
      <c r="CY334" s="51"/>
      <c r="CZ334" s="51"/>
      <c r="DA334" s="51"/>
      <c r="DB334" s="51"/>
      <c r="DC334" s="51"/>
      <c r="DD334" s="51"/>
      <c r="DE334" s="51"/>
      <c r="DF334" s="51"/>
      <c r="DG334" s="51"/>
      <c r="DH334" s="51"/>
      <c r="DI334" s="51"/>
      <c r="DJ334" s="51"/>
      <c r="DK334" s="51"/>
      <c r="DL334" s="51"/>
      <c r="DM334" s="51"/>
      <c r="DN334" s="51"/>
      <c r="DO334" s="51"/>
      <c r="DP334" s="51"/>
      <c r="DQ334" s="51"/>
      <c r="DR334" s="51"/>
      <c r="DS334" s="51"/>
      <c r="DT334" s="51"/>
      <c r="DU334" s="51"/>
      <c r="DV334" s="51"/>
      <c r="DW334" s="51"/>
      <c r="DX334" s="58"/>
    </row>
    <row r="335" spans="1:128" ht="15.75" customHeight="1" x14ac:dyDescent="0.35">
      <c r="A335" s="57"/>
      <c r="B335" s="61"/>
      <c r="C335" s="61"/>
      <c r="D335" s="52"/>
      <c r="E335" s="52"/>
      <c r="F335" s="52"/>
      <c r="G335" s="52"/>
      <c r="H335" s="56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7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  <c r="BU335" s="51"/>
      <c r="BV335" s="51"/>
      <c r="BW335" s="51"/>
      <c r="BX335" s="51"/>
      <c r="BY335" s="51"/>
      <c r="BZ335" s="51"/>
      <c r="CA335" s="51"/>
      <c r="CB335" s="51"/>
      <c r="CC335" s="51"/>
      <c r="CD335" s="51"/>
      <c r="CE335" s="51"/>
      <c r="CF335" s="51"/>
      <c r="CG335" s="51"/>
      <c r="CH335" s="51"/>
      <c r="CI335" s="51"/>
      <c r="CJ335" s="51"/>
      <c r="CK335" s="51"/>
      <c r="CL335" s="51"/>
      <c r="CM335" s="51"/>
      <c r="CN335" s="51"/>
      <c r="CO335" s="51"/>
      <c r="CP335" s="51"/>
      <c r="CQ335" s="51"/>
      <c r="CR335" s="51"/>
      <c r="CS335" s="51"/>
      <c r="CT335" s="51"/>
      <c r="CU335" s="51"/>
      <c r="CV335" s="51"/>
      <c r="CW335" s="51"/>
      <c r="CX335" s="51"/>
      <c r="CY335" s="51"/>
      <c r="CZ335" s="51"/>
      <c r="DA335" s="51"/>
      <c r="DB335" s="51"/>
      <c r="DC335" s="51"/>
      <c r="DD335" s="51"/>
      <c r="DE335" s="51"/>
      <c r="DF335" s="51"/>
      <c r="DG335" s="51"/>
      <c r="DH335" s="51"/>
      <c r="DI335" s="51"/>
      <c r="DJ335" s="51"/>
      <c r="DK335" s="51"/>
      <c r="DL335" s="51"/>
      <c r="DM335" s="51"/>
      <c r="DN335" s="51"/>
      <c r="DO335" s="51"/>
      <c r="DP335" s="51"/>
      <c r="DQ335" s="51"/>
      <c r="DR335" s="51"/>
      <c r="DS335" s="51"/>
      <c r="DT335" s="51"/>
      <c r="DU335" s="51"/>
      <c r="DV335" s="51"/>
      <c r="DW335" s="51"/>
      <c r="DX335" s="58"/>
    </row>
    <row r="336" spans="1:128" ht="15.75" customHeight="1" x14ac:dyDescent="0.35">
      <c r="A336" s="57"/>
      <c r="B336" s="61"/>
      <c r="C336" s="61"/>
      <c r="D336" s="52"/>
      <c r="E336" s="52"/>
      <c r="F336" s="52"/>
      <c r="G336" s="52"/>
      <c r="H336" s="56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7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  <c r="BU336" s="51"/>
      <c r="BV336" s="51"/>
      <c r="BW336" s="51"/>
      <c r="BX336" s="51"/>
      <c r="BY336" s="51"/>
      <c r="BZ336" s="51"/>
      <c r="CA336" s="51"/>
      <c r="CB336" s="51"/>
      <c r="CC336" s="51"/>
      <c r="CD336" s="51"/>
      <c r="CE336" s="51"/>
      <c r="CF336" s="51"/>
      <c r="CG336" s="51"/>
      <c r="CH336" s="51"/>
      <c r="CI336" s="51"/>
      <c r="CJ336" s="51"/>
      <c r="CK336" s="51"/>
      <c r="CL336" s="51"/>
      <c r="CM336" s="51"/>
      <c r="CN336" s="51"/>
      <c r="CO336" s="51"/>
      <c r="CP336" s="51"/>
      <c r="CQ336" s="51"/>
      <c r="CR336" s="51"/>
      <c r="CS336" s="51"/>
      <c r="CT336" s="51"/>
      <c r="CU336" s="51"/>
      <c r="CV336" s="51"/>
      <c r="CW336" s="51"/>
      <c r="CX336" s="51"/>
      <c r="CY336" s="51"/>
      <c r="CZ336" s="51"/>
      <c r="DA336" s="51"/>
      <c r="DB336" s="51"/>
      <c r="DC336" s="51"/>
      <c r="DD336" s="51"/>
      <c r="DE336" s="51"/>
      <c r="DF336" s="51"/>
      <c r="DG336" s="51"/>
      <c r="DH336" s="51"/>
      <c r="DI336" s="51"/>
      <c r="DJ336" s="51"/>
      <c r="DK336" s="51"/>
      <c r="DL336" s="51"/>
      <c r="DM336" s="51"/>
      <c r="DN336" s="51"/>
      <c r="DO336" s="51"/>
      <c r="DP336" s="51"/>
      <c r="DQ336" s="51"/>
      <c r="DR336" s="51"/>
      <c r="DS336" s="51"/>
      <c r="DT336" s="51"/>
      <c r="DU336" s="51"/>
      <c r="DV336" s="51"/>
      <c r="DW336" s="51"/>
      <c r="DX336" s="58"/>
    </row>
    <row r="337" spans="1:128" ht="15.75" customHeight="1" x14ac:dyDescent="0.35">
      <c r="A337" s="57"/>
      <c r="B337" s="61"/>
      <c r="C337" s="61"/>
      <c r="D337" s="52"/>
      <c r="E337" s="52"/>
      <c r="F337" s="52"/>
      <c r="G337" s="52"/>
      <c r="H337" s="56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7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  <c r="BU337" s="51"/>
      <c r="BV337" s="51"/>
      <c r="BW337" s="51"/>
      <c r="BX337" s="51"/>
      <c r="BY337" s="51"/>
      <c r="BZ337" s="51"/>
      <c r="CA337" s="51"/>
      <c r="CB337" s="51"/>
      <c r="CC337" s="51"/>
      <c r="CD337" s="51"/>
      <c r="CE337" s="51"/>
      <c r="CF337" s="51"/>
      <c r="CG337" s="51"/>
      <c r="CH337" s="51"/>
      <c r="CI337" s="51"/>
      <c r="CJ337" s="51"/>
      <c r="CK337" s="51"/>
      <c r="CL337" s="51"/>
      <c r="CM337" s="51"/>
      <c r="CN337" s="51"/>
      <c r="CO337" s="51"/>
      <c r="CP337" s="51"/>
      <c r="CQ337" s="51"/>
      <c r="CR337" s="51"/>
      <c r="CS337" s="51"/>
      <c r="CT337" s="51"/>
      <c r="CU337" s="51"/>
      <c r="CV337" s="51"/>
      <c r="CW337" s="51"/>
      <c r="CX337" s="51"/>
      <c r="CY337" s="51"/>
      <c r="CZ337" s="51"/>
      <c r="DA337" s="51"/>
      <c r="DB337" s="51"/>
      <c r="DC337" s="51"/>
      <c r="DD337" s="51"/>
      <c r="DE337" s="51"/>
      <c r="DF337" s="51"/>
      <c r="DG337" s="51"/>
      <c r="DH337" s="51"/>
      <c r="DI337" s="51"/>
      <c r="DJ337" s="51"/>
      <c r="DK337" s="51"/>
      <c r="DL337" s="51"/>
      <c r="DM337" s="51"/>
      <c r="DN337" s="51"/>
      <c r="DO337" s="51"/>
      <c r="DP337" s="51"/>
      <c r="DQ337" s="51"/>
      <c r="DR337" s="51"/>
      <c r="DS337" s="51"/>
      <c r="DT337" s="51"/>
      <c r="DU337" s="51"/>
      <c r="DV337" s="51"/>
      <c r="DW337" s="51"/>
      <c r="DX337" s="58"/>
    </row>
    <row r="338" spans="1:128" ht="15.75" customHeight="1" x14ac:dyDescent="0.35">
      <c r="A338" s="57"/>
      <c r="B338" s="61"/>
      <c r="C338" s="61"/>
      <c r="D338" s="52"/>
      <c r="E338" s="52"/>
      <c r="F338" s="52"/>
      <c r="G338" s="52"/>
      <c r="H338" s="56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7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  <c r="BU338" s="51"/>
      <c r="BV338" s="51"/>
      <c r="BW338" s="51"/>
      <c r="BX338" s="51"/>
      <c r="BY338" s="51"/>
      <c r="BZ338" s="51"/>
      <c r="CA338" s="51"/>
      <c r="CB338" s="51"/>
      <c r="CC338" s="51"/>
      <c r="CD338" s="51"/>
      <c r="CE338" s="51"/>
      <c r="CF338" s="51"/>
      <c r="CG338" s="51"/>
      <c r="CH338" s="51"/>
      <c r="CI338" s="51"/>
      <c r="CJ338" s="51"/>
      <c r="CK338" s="51"/>
      <c r="CL338" s="51"/>
      <c r="CM338" s="51"/>
      <c r="CN338" s="51"/>
      <c r="CO338" s="51"/>
      <c r="CP338" s="51"/>
      <c r="CQ338" s="51"/>
      <c r="CR338" s="51"/>
      <c r="CS338" s="51"/>
      <c r="CT338" s="51"/>
      <c r="CU338" s="51"/>
      <c r="CV338" s="51"/>
      <c r="CW338" s="51"/>
      <c r="CX338" s="51"/>
      <c r="CY338" s="51"/>
      <c r="CZ338" s="51"/>
      <c r="DA338" s="51"/>
      <c r="DB338" s="51"/>
      <c r="DC338" s="51"/>
      <c r="DD338" s="51"/>
      <c r="DE338" s="51"/>
      <c r="DF338" s="51"/>
      <c r="DG338" s="51"/>
      <c r="DH338" s="51"/>
      <c r="DI338" s="51"/>
      <c r="DJ338" s="51"/>
      <c r="DK338" s="51"/>
      <c r="DL338" s="51"/>
      <c r="DM338" s="51"/>
      <c r="DN338" s="51"/>
      <c r="DO338" s="51"/>
      <c r="DP338" s="51"/>
      <c r="DQ338" s="51"/>
      <c r="DR338" s="51"/>
      <c r="DS338" s="51"/>
      <c r="DT338" s="51"/>
      <c r="DU338" s="51"/>
      <c r="DV338" s="51"/>
      <c r="DW338" s="51"/>
      <c r="DX338" s="58"/>
    </row>
    <row r="339" spans="1:128" ht="15.75" customHeight="1" x14ac:dyDescent="0.35">
      <c r="A339" s="57"/>
      <c r="B339" s="61"/>
      <c r="C339" s="61"/>
      <c r="D339" s="52"/>
      <c r="E339" s="52"/>
      <c r="F339" s="52"/>
      <c r="G339" s="52"/>
      <c r="H339" s="56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7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  <c r="BU339" s="51"/>
      <c r="BV339" s="51"/>
      <c r="BW339" s="51"/>
      <c r="BX339" s="51"/>
      <c r="BY339" s="51"/>
      <c r="BZ339" s="51"/>
      <c r="CA339" s="51"/>
      <c r="CB339" s="51"/>
      <c r="CC339" s="51"/>
      <c r="CD339" s="51"/>
      <c r="CE339" s="51"/>
      <c r="CF339" s="51"/>
      <c r="CG339" s="51"/>
      <c r="CH339" s="51"/>
      <c r="CI339" s="51"/>
      <c r="CJ339" s="51"/>
      <c r="CK339" s="51"/>
      <c r="CL339" s="51"/>
      <c r="CM339" s="51"/>
      <c r="CN339" s="51"/>
      <c r="CO339" s="51"/>
      <c r="CP339" s="51"/>
      <c r="CQ339" s="51"/>
      <c r="CR339" s="51"/>
      <c r="CS339" s="51"/>
      <c r="CT339" s="51"/>
      <c r="CU339" s="51"/>
      <c r="CV339" s="51"/>
      <c r="CW339" s="51"/>
      <c r="CX339" s="51"/>
      <c r="CY339" s="51"/>
      <c r="CZ339" s="51"/>
      <c r="DA339" s="51"/>
      <c r="DB339" s="51"/>
      <c r="DC339" s="51"/>
      <c r="DD339" s="51"/>
      <c r="DE339" s="51"/>
      <c r="DF339" s="51"/>
      <c r="DG339" s="51"/>
      <c r="DH339" s="51"/>
      <c r="DI339" s="51"/>
      <c r="DJ339" s="51"/>
      <c r="DK339" s="51"/>
      <c r="DL339" s="51"/>
      <c r="DM339" s="51"/>
      <c r="DN339" s="51"/>
      <c r="DO339" s="51"/>
      <c r="DP339" s="51"/>
      <c r="DQ339" s="51"/>
      <c r="DR339" s="51"/>
      <c r="DS339" s="51"/>
      <c r="DT339" s="51"/>
      <c r="DU339" s="51"/>
      <c r="DV339" s="51"/>
      <c r="DW339" s="51"/>
      <c r="DX339" s="58"/>
    </row>
    <row r="340" spans="1:128" ht="15.75" customHeight="1" x14ac:dyDescent="0.35">
      <c r="A340" s="57"/>
      <c r="B340" s="61"/>
      <c r="C340" s="61"/>
      <c r="D340" s="52"/>
      <c r="E340" s="52"/>
      <c r="F340" s="52"/>
      <c r="G340" s="52"/>
      <c r="H340" s="56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7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  <c r="BU340" s="51"/>
      <c r="BV340" s="51"/>
      <c r="BW340" s="51"/>
      <c r="BX340" s="51"/>
      <c r="BY340" s="51"/>
      <c r="BZ340" s="51"/>
      <c r="CA340" s="51"/>
      <c r="CB340" s="51"/>
      <c r="CC340" s="51"/>
      <c r="CD340" s="51"/>
      <c r="CE340" s="51"/>
      <c r="CF340" s="51"/>
      <c r="CG340" s="51"/>
      <c r="CH340" s="51"/>
      <c r="CI340" s="51"/>
      <c r="CJ340" s="51"/>
      <c r="CK340" s="51"/>
      <c r="CL340" s="51"/>
      <c r="CM340" s="51"/>
      <c r="CN340" s="51"/>
      <c r="CO340" s="51"/>
      <c r="CP340" s="51"/>
      <c r="CQ340" s="51"/>
      <c r="CR340" s="51"/>
      <c r="CS340" s="51"/>
      <c r="CT340" s="51"/>
      <c r="CU340" s="51"/>
      <c r="CV340" s="51"/>
      <c r="CW340" s="51"/>
      <c r="CX340" s="51"/>
      <c r="CY340" s="51"/>
      <c r="CZ340" s="51"/>
      <c r="DA340" s="51"/>
      <c r="DB340" s="51"/>
      <c r="DC340" s="51"/>
      <c r="DD340" s="51"/>
      <c r="DE340" s="51"/>
      <c r="DF340" s="51"/>
      <c r="DG340" s="51"/>
      <c r="DH340" s="51"/>
      <c r="DI340" s="51"/>
      <c r="DJ340" s="51"/>
      <c r="DK340" s="51"/>
      <c r="DL340" s="51"/>
      <c r="DM340" s="51"/>
      <c r="DN340" s="51"/>
      <c r="DO340" s="51"/>
      <c r="DP340" s="51"/>
      <c r="DQ340" s="51"/>
      <c r="DR340" s="51"/>
      <c r="DS340" s="51"/>
      <c r="DT340" s="51"/>
      <c r="DU340" s="51"/>
      <c r="DV340" s="51"/>
      <c r="DW340" s="51"/>
      <c r="DX340" s="58"/>
    </row>
    <row r="341" spans="1:128" ht="15.75" customHeight="1" x14ac:dyDescent="0.35">
      <c r="A341" s="57"/>
      <c r="B341" s="61"/>
      <c r="C341" s="61"/>
      <c r="D341" s="52"/>
      <c r="E341" s="52"/>
      <c r="F341" s="52"/>
      <c r="G341" s="52"/>
      <c r="H341" s="56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7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  <c r="BU341" s="51"/>
      <c r="BV341" s="51"/>
      <c r="BW341" s="51"/>
      <c r="BX341" s="51"/>
      <c r="BY341" s="51"/>
      <c r="BZ341" s="51"/>
      <c r="CA341" s="51"/>
      <c r="CB341" s="51"/>
      <c r="CC341" s="51"/>
      <c r="CD341" s="51"/>
      <c r="CE341" s="51"/>
      <c r="CF341" s="51"/>
      <c r="CG341" s="51"/>
      <c r="CH341" s="51"/>
      <c r="CI341" s="51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  <c r="CW341" s="51"/>
      <c r="CX341" s="51"/>
      <c r="CY341" s="51"/>
      <c r="CZ341" s="51"/>
      <c r="DA341" s="51"/>
      <c r="DB341" s="51"/>
      <c r="DC341" s="51"/>
      <c r="DD341" s="51"/>
      <c r="DE341" s="51"/>
      <c r="DF341" s="51"/>
      <c r="DG341" s="51"/>
      <c r="DH341" s="51"/>
      <c r="DI341" s="51"/>
      <c r="DJ341" s="51"/>
      <c r="DK341" s="51"/>
      <c r="DL341" s="51"/>
      <c r="DM341" s="51"/>
      <c r="DN341" s="51"/>
      <c r="DO341" s="51"/>
      <c r="DP341" s="51"/>
      <c r="DQ341" s="51"/>
      <c r="DR341" s="51"/>
      <c r="DS341" s="51"/>
      <c r="DT341" s="51"/>
      <c r="DU341" s="51"/>
      <c r="DV341" s="51"/>
      <c r="DW341" s="51"/>
      <c r="DX341" s="58"/>
    </row>
    <row r="342" spans="1:128" ht="15.75" customHeight="1" x14ac:dyDescent="0.35">
      <c r="A342" s="57"/>
      <c r="B342" s="61"/>
      <c r="C342" s="61"/>
      <c r="D342" s="52"/>
      <c r="E342" s="52"/>
      <c r="F342" s="52"/>
      <c r="G342" s="52"/>
      <c r="H342" s="56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7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  <c r="BU342" s="51"/>
      <c r="BV342" s="51"/>
      <c r="BW342" s="51"/>
      <c r="BX342" s="51"/>
      <c r="BY342" s="51"/>
      <c r="BZ342" s="51"/>
      <c r="CA342" s="51"/>
      <c r="CB342" s="51"/>
      <c r="CC342" s="51"/>
      <c r="CD342" s="51"/>
      <c r="CE342" s="51"/>
      <c r="CF342" s="51"/>
      <c r="CG342" s="51"/>
      <c r="CH342" s="51"/>
      <c r="CI342" s="51"/>
      <c r="CJ342" s="51"/>
      <c r="CK342" s="51"/>
      <c r="CL342" s="51"/>
      <c r="CM342" s="51"/>
      <c r="CN342" s="51"/>
      <c r="CO342" s="51"/>
      <c r="CP342" s="51"/>
      <c r="CQ342" s="51"/>
      <c r="CR342" s="51"/>
      <c r="CS342" s="51"/>
      <c r="CT342" s="51"/>
      <c r="CU342" s="51"/>
      <c r="CV342" s="51"/>
      <c r="CW342" s="51"/>
      <c r="CX342" s="51"/>
      <c r="CY342" s="51"/>
      <c r="CZ342" s="51"/>
      <c r="DA342" s="51"/>
      <c r="DB342" s="51"/>
      <c r="DC342" s="51"/>
      <c r="DD342" s="51"/>
      <c r="DE342" s="51"/>
      <c r="DF342" s="51"/>
      <c r="DG342" s="51"/>
      <c r="DH342" s="51"/>
      <c r="DI342" s="51"/>
      <c r="DJ342" s="51"/>
      <c r="DK342" s="51"/>
      <c r="DL342" s="51"/>
      <c r="DM342" s="51"/>
      <c r="DN342" s="51"/>
      <c r="DO342" s="51"/>
      <c r="DP342" s="51"/>
      <c r="DQ342" s="51"/>
      <c r="DR342" s="51"/>
      <c r="DS342" s="51"/>
      <c r="DT342" s="51"/>
      <c r="DU342" s="51"/>
      <c r="DV342" s="51"/>
      <c r="DW342" s="51"/>
      <c r="DX342" s="58"/>
    </row>
    <row r="343" spans="1:128" ht="15.75" customHeight="1" x14ac:dyDescent="0.35">
      <c r="A343" s="57"/>
      <c r="B343" s="61"/>
      <c r="C343" s="61"/>
      <c r="D343" s="52"/>
      <c r="E343" s="52"/>
      <c r="F343" s="52"/>
      <c r="G343" s="52"/>
      <c r="H343" s="56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7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  <c r="BU343" s="51"/>
      <c r="BV343" s="51"/>
      <c r="BW343" s="51"/>
      <c r="BX343" s="51"/>
      <c r="BY343" s="51"/>
      <c r="BZ343" s="51"/>
      <c r="CA343" s="51"/>
      <c r="CB343" s="51"/>
      <c r="CC343" s="51"/>
      <c r="CD343" s="51"/>
      <c r="CE343" s="51"/>
      <c r="CF343" s="51"/>
      <c r="CG343" s="51"/>
      <c r="CH343" s="51"/>
      <c r="CI343" s="51"/>
      <c r="CJ343" s="51"/>
      <c r="CK343" s="51"/>
      <c r="CL343" s="51"/>
      <c r="CM343" s="51"/>
      <c r="CN343" s="51"/>
      <c r="CO343" s="51"/>
      <c r="CP343" s="51"/>
      <c r="CQ343" s="51"/>
      <c r="CR343" s="51"/>
      <c r="CS343" s="51"/>
      <c r="CT343" s="51"/>
      <c r="CU343" s="51"/>
      <c r="CV343" s="51"/>
      <c r="CW343" s="51"/>
      <c r="CX343" s="51"/>
      <c r="CY343" s="51"/>
      <c r="CZ343" s="51"/>
      <c r="DA343" s="51"/>
      <c r="DB343" s="51"/>
      <c r="DC343" s="51"/>
      <c r="DD343" s="51"/>
      <c r="DE343" s="51"/>
      <c r="DF343" s="51"/>
      <c r="DG343" s="51"/>
      <c r="DH343" s="51"/>
      <c r="DI343" s="51"/>
      <c r="DJ343" s="51"/>
      <c r="DK343" s="51"/>
      <c r="DL343" s="51"/>
      <c r="DM343" s="51"/>
      <c r="DN343" s="51"/>
      <c r="DO343" s="51"/>
      <c r="DP343" s="51"/>
      <c r="DQ343" s="51"/>
      <c r="DR343" s="51"/>
      <c r="DS343" s="51"/>
      <c r="DT343" s="51"/>
      <c r="DU343" s="51"/>
      <c r="DV343" s="51"/>
      <c r="DW343" s="51"/>
      <c r="DX343" s="58"/>
    </row>
    <row r="344" spans="1:128" ht="15.75" customHeight="1" x14ac:dyDescent="0.35">
      <c r="A344" s="57"/>
      <c r="B344" s="61"/>
      <c r="C344" s="61"/>
      <c r="D344" s="52"/>
      <c r="E344" s="52"/>
      <c r="F344" s="52"/>
      <c r="G344" s="52"/>
      <c r="H344" s="56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7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51"/>
      <c r="CS344" s="51"/>
      <c r="CT344" s="51"/>
      <c r="CU344" s="51"/>
      <c r="CV344" s="51"/>
      <c r="CW344" s="51"/>
      <c r="CX344" s="51"/>
      <c r="CY344" s="51"/>
      <c r="CZ344" s="51"/>
      <c r="DA344" s="51"/>
      <c r="DB344" s="51"/>
      <c r="DC344" s="51"/>
      <c r="DD344" s="51"/>
      <c r="DE344" s="51"/>
      <c r="DF344" s="51"/>
      <c r="DG344" s="51"/>
      <c r="DH344" s="51"/>
      <c r="DI344" s="51"/>
      <c r="DJ344" s="51"/>
      <c r="DK344" s="51"/>
      <c r="DL344" s="51"/>
      <c r="DM344" s="51"/>
      <c r="DN344" s="51"/>
      <c r="DO344" s="51"/>
      <c r="DP344" s="51"/>
      <c r="DQ344" s="51"/>
      <c r="DR344" s="51"/>
      <c r="DS344" s="51"/>
      <c r="DT344" s="51"/>
      <c r="DU344" s="51"/>
      <c r="DV344" s="51"/>
      <c r="DW344" s="51"/>
      <c r="DX344" s="58"/>
    </row>
    <row r="345" spans="1:128" ht="15.75" customHeight="1" x14ac:dyDescent="0.35">
      <c r="A345" s="57"/>
      <c r="B345" s="61"/>
      <c r="C345" s="61"/>
      <c r="D345" s="52"/>
      <c r="E345" s="52"/>
      <c r="F345" s="52"/>
      <c r="G345" s="52"/>
      <c r="H345" s="56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7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  <c r="BU345" s="51"/>
      <c r="BV345" s="51"/>
      <c r="BW345" s="51"/>
      <c r="BX345" s="51"/>
      <c r="BY345" s="51"/>
      <c r="BZ345" s="51"/>
      <c r="CA345" s="51"/>
      <c r="CB345" s="51"/>
      <c r="CC345" s="51"/>
      <c r="CD345" s="51"/>
      <c r="CE345" s="51"/>
      <c r="CF345" s="51"/>
      <c r="CG345" s="51"/>
      <c r="CH345" s="51"/>
      <c r="CI345" s="51"/>
      <c r="CJ345" s="51"/>
      <c r="CK345" s="51"/>
      <c r="CL345" s="51"/>
      <c r="CM345" s="51"/>
      <c r="CN345" s="51"/>
      <c r="CO345" s="51"/>
      <c r="CP345" s="51"/>
      <c r="CQ345" s="51"/>
      <c r="CR345" s="51"/>
      <c r="CS345" s="51"/>
      <c r="CT345" s="51"/>
      <c r="CU345" s="51"/>
      <c r="CV345" s="51"/>
      <c r="CW345" s="51"/>
      <c r="CX345" s="51"/>
      <c r="CY345" s="51"/>
      <c r="CZ345" s="51"/>
      <c r="DA345" s="51"/>
      <c r="DB345" s="51"/>
      <c r="DC345" s="51"/>
      <c r="DD345" s="51"/>
      <c r="DE345" s="51"/>
      <c r="DF345" s="51"/>
      <c r="DG345" s="51"/>
      <c r="DH345" s="51"/>
      <c r="DI345" s="51"/>
      <c r="DJ345" s="51"/>
      <c r="DK345" s="51"/>
      <c r="DL345" s="51"/>
      <c r="DM345" s="51"/>
      <c r="DN345" s="51"/>
      <c r="DO345" s="51"/>
      <c r="DP345" s="51"/>
      <c r="DQ345" s="51"/>
      <c r="DR345" s="51"/>
      <c r="DS345" s="51"/>
      <c r="DT345" s="51"/>
      <c r="DU345" s="51"/>
      <c r="DV345" s="51"/>
      <c r="DW345" s="51"/>
      <c r="DX345" s="58"/>
    </row>
    <row r="346" spans="1:128" ht="15.75" customHeight="1" x14ac:dyDescent="0.35">
      <c r="A346" s="57"/>
      <c r="B346" s="61"/>
      <c r="C346" s="61"/>
      <c r="D346" s="52"/>
      <c r="E346" s="52"/>
      <c r="F346" s="52"/>
      <c r="G346" s="52"/>
      <c r="H346" s="56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7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  <c r="BU346" s="51"/>
      <c r="BV346" s="51"/>
      <c r="BW346" s="51"/>
      <c r="BX346" s="51"/>
      <c r="BY346" s="51"/>
      <c r="BZ346" s="51"/>
      <c r="CA346" s="51"/>
      <c r="CB346" s="51"/>
      <c r="CC346" s="51"/>
      <c r="CD346" s="51"/>
      <c r="CE346" s="51"/>
      <c r="CF346" s="51"/>
      <c r="CG346" s="51"/>
      <c r="CH346" s="51"/>
      <c r="CI346" s="51"/>
      <c r="CJ346" s="51"/>
      <c r="CK346" s="51"/>
      <c r="CL346" s="51"/>
      <c r="CM346" s="51"/>
      <c r="CN346" s="51"/>
      <c r="CO346" s="51"/>
      <c r="CP346" s="51"/>
      <c r="CQ346" s="51"/>
      <c r="CR346" s="51"/>
      <c r="CS346" s="51"/>
      <c r="CT346" s="51"/>
      <c r="CU346" s="51"/>
      <c r="CV346" s="51"/>
      <c r="CW346" s="51"/>
      <c r="CX346" s="51"/>
      <c r="CY346" s="51"/>
      <c r="CZ346" s="51"/>
      <c r="DA346" s="51"/>
      <c r="DB346" s="51"/>
      <c r="DC346" s="51"/>
      <c r="DD346" s="51"/>
      <c r="DE346" s="51"/>
      <c r="DF346" s="51"/>
      <c r="DG346" s="51"/>
      <c r="DH346" s="51"/>
      <c r="DI346" s="51"/>
      <c r="DJ346" s="51"/>
      <c r="DK346" s="51"/>
      <c r="DL346" s="51"/>
      <c r="DM346" s="51"/>
      <c r="DN346" s="51"/>
      <c r="DO346" s="51"/>
      <c r="DP346" s="51"/>
      <c r="DQ346" s="51"/>
      <c r="DR346" s="51"/>
      <c r="DS346" s="51"/>
      <c r="DT346" s="51"/>
      <c r="DU346" s="51"/>
      <c r="DV346" s="51"/>
      <c r="DW346" s="51"/>
      <c r="DX346" s="58"/>
    </row>
  </sheetData>
  <autoFilter ref="A13:E155"/>
  <mergeCells count="36">
    <mergeCell ref="AM7:AM9"/>
    <mergeCell ref="AK7:AK9"/>
    <mergeCell ref="AL7:AL9"/>
    <mergeCell ref="A11:E12"/>
    <mergeCell ref="AM85:AM87"/>
    <mergeCell ref="H11:K12"/>
    <mergeCell ref="F11:G12"/>
    <mergeCell ref="AM11:AM13"/>
    <mergeCell ref="U11:X12"/>
    <mergeCell ref="AK11:AK13"/>
    <mergeCell ref="U7:X8"/>
    <mergeCell ref="AK85:AK87"/>
    <mergeCell ref="AL85:AL87"/>
    <mergeCell ref="Q85:T86"/>
    <mergeCell ref="H85:K86"/>
    <mergeCell ref="F85:G86"/>
    <mergeCell ref="AH85:AJ86"/>
    <mergeCell ref="U85:X86"/>
    <mergeCell ref="AL11:AL13"/>
    <mergeCell ref="AH11:AJ12"/>
    <mergeCell ref="L85:P86"/>
    <mergeCell ref="Q11:T12"/>
    <mergeCell ref="L11:P12"/>
    <mergeCell ref="Y85:AC86"/>
    <mergeCell ref="AD11:AG12"/>
    <mergeCell ref="Q1:Q6"/>
    <mergeCell ref="A7:E8"/>
    <mergeCell ref="H7:K8"/>
    <mergeCell ref="F7:G8"/>
    <mergeCell ref="L7:P8"/>
    <mergeCell ref="Q7:T8"/>
    <mergeCell ref="AD7:AG8"/>
    <mergeCell ref="AD85:AG86"/>
    <mergeCell ref="Y7:AC8"/>
    <mergeCell ref="Y11:AC12"/>
    <mergeCell ref="R1:R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Noche Norte</vt:lpstr>
      <vt:lpstr>Consolidado Sábado Norte y Sur</vt:lpstr>
    </vt:vector>
  </TitlesOfParts>
  <Company>ITMAJC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zpalacio</dc:creator>
  <cp:lastModifiedBy>UNIAJC</cp:lastModifiedBy>
  <cp:lastPrinted>2018-08-15T22:20:59Z</cp:lastPrinted>
  <dcterms:created xsi:type="dcterms:W3CDTF">2008-05-20T20:26:54Z</dcterms:created>
  <dcterms:modified xsi:type="dcterms:W3CDTF">2019-01-21T16:10:05Z</dcterms:modified>
</cp:coreProperties>
</file>